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4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6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7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8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10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11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12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13.xml" ContentType="application/vnd.openxmlformats-officedocument.drawing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14.xml" ContentType="application/vnd.openxmlformats-officedocument.drawing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15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16.xml" ContentType="application/vnd.openxmlformats-officedocument.drawing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drawings/drawing17.xml" ContentType="application/vnd.openxmlformats-officedocument.drawing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drawings/drawing18.xml" ContentType="application/vnd.openxmlformats-officedocument.drawing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COBERTURA-D\Documents\ALCALDIA PITALITO\COBERTURA\ANEXOS 5A Y 6A 2025\"/>
    </mc:Choice>
  </mc:AlternateContent>
  <bookViews>
    <workbookView xWindow="-120" yWindow="-120" windowWidth="29040" windowHeight="15840" tabRatio="781"/>
  </bookViews>
  <sheets>
    <sheet name="PITALITO" sheetId="17" r:id="rId1"/>
    <sheet name="PITALITO GRADO Y ZONA" sheetId="20" r:id="rId2"/>
    <sheet name="COMPARATIVO IE" sheetId="29" r:id="rId3"/>
    <sheet name="CHILLURCO" sheetId="2" r:id="rId4"/>
    <sheet name="CRIOLLO" sheetId="3" r:id="rId5"/>
    <sheet name="DOMINGO SAVIO" sheetId="13" r:id="rId6"/>
    <sheet name="GUACACALLO" sheetId="5" r:id="rId7"/>
    <sheet name="HUMBERTO M ORDOÑEZ" sheetId="4" r:id="rId8"/>
    <sheet name="JORGE V CORDOVEZ" sheetId="1" r:id="rId9"/>
    <sheet name="JOSE E RIVERA" sheetId="7" r:id="rId10"/>
    <sheet name="LA LAGUNA" sheetId="8" r:id="rId11"/>
    <sheet name="LICEO S ANDINO" sheetId="6" r:id="rId12"/>
    <sheet name="MONTESSORI" sheetId="9" r:id="rId13"/>
    <sheet name="NACIONAL" sheetId="10" r:id="rId14"/>
    <sheet name="NORMAL" sheetId="11" r:id="rId15"/>
    <sheet name="PACHAKUTI" sheetId="16" r:id="rId16"/>
    <sheet name="PALMARITO" sheetId="12" r:id="rId17"/>
    <sheet name="VILLAFATIMA" sheetId="14" r:id="rId18"/>
    <sheet name="WINNIPEG" sheetId="15" r:id="rId19"/>
    <sheet name="VALIDACION" sheetId="19" r:id="rId20"/>
  </sheets>
  <externalReferences>
    <externalReference r:id="rId21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2" i="29" l="1"/>
  <c r="F45" i="29"/>
  <c r="F43" i="29"/>
  <c r="F33" i="29"/>
  <c r="F32" i="29"/>
  <c r="F30" i="29"/>
  <c r="F38" i="29"/>
  <c r="F31" i="29"/>
  <c r="F40" i="29"/>
  <c r="F36" i="29"/>
  <c r="F35" i="29"/>
  <c r="F39" i="29"/>
  <c r="F37" i="29"/>
  <c r="F41" i="29"/>
  <c r="F44" i="29"/>
  <c r="F46" i="29"/>
  <c r="F34" i="29"/>
  <c r="F13" i="29"/>
  <c r="F16" i="29"/>
  <c r="F9" i="29"/>
  <c r="F15" i="29"/>
  <c r="F4" i="29"/>
  <c r="F8" i="29"/>
  <c r="F17" i="29"/>
  <c r="F18" i="29"/>
  <c r="F10" i="29"/>
  <c r="F12" i="29"/>
  <c r="F11" i="29"/>
  <c r="F19" i="29"/>
  <c r="F7" i="29"/>
  <c r="F6" i="29"/>
  <c r="F5" i="29"/>
  <c r="F20" i="29"/>
  <c r="F14" i="29"/>
  <c r="BX21" i="20" l="1"/>
  <c r="BW20" i="20"/>
  <c r="BX19" i="20"/>
  <c r="BW18" i="20"/>
  <c r="BX17" i="20"/>
  <c r="BX11" i="20"/>
  <c r="BW11" i="20"/>
  <c r="BW21" i="20" s="1"/>
  <c r="BX10" i="20"/>
  <c r="BX20" i="20" s="1"/>
  <c r="BW10" i="20"/>
  <c r="BX9" i="20"/>
  <c r="BW9" i="20"/>
  <c r="BW19" i="20" s="1"/>
  <c r="BX8" i="20"/>
  <c r="BX18" i="20" s="1"/>
  <c r="BW8" i="20"/>
  <c r="BX7" i="20"/>
  <c r="BW7" i="20"/>
  <c r="BW17" i="20" s="1"/>
  <c r="T6" i="19"/>
  <c r="T7" i="19"/>
  <c r="T44" i="3" l="1"/>
  <c r="T44" i="13"/>
  <c r="T44" i="5"/>
  <c r="T44" i="4"/>
  <c r="T44" i="1"/>
  <c r="T44" i="7"/>
  <c r="T44" i="8"/>
  <c r="T44" i="6"/>
  <c r="T44" i="9"/>
  <c r="T44" i="10"/>
  <c r="T44" i="11"/>
  <c r="T44" i="16"/>
  <c r="T44" i="12"/>
  <c r="T44" i="14"/>
  <c r="T44" i="15"/>
  <c r="T44" i="2"/>
  <c r="T50" i="3"/>
  <c r="T50" i="13"/>
  <c r="T50" i="5"/>
  <c r="T50" i="4"/>
  <c r="T50" i="1"/>
  <c r="T50" i="7"/>
  <c r="T50" i="8"/>
  <c r="T50" i="6"/>
  <c r="T50" i="9"/>
  <c r="T50" i="10"/>
  <c r="T50" i="11"/>
  <c r="T50" i="16"/>
  <c r="T50" i="12"/>
  <c r="T50" i="14"/>
  <c r="T50" i="15"/>
  <c r="T50" i="2"/>
  <c r="S50" i="3"/>
  <c r="S50" i="13"/>
  <c r="S50" i="5"/>
  <c r="S50" i="4"/>
  <c r="S50" i="1"/>
  <c r="S50" i="7"/>
  <c r="S50" i="8"/>
  <c r="S50" i="6"/>
  <c r="S50" i="9"/>
  <c r="S50" i="10"/>
  <c r="S50" i="11"/>
  <c r="S50" i="16"/>
  <c r="S50" i="12"/>
  <c r="S50" i="14"/>
  <c r="S50" i="15"/>
  <c r="S50" i="2"/>
  <c r="R49" i="3"/>
  <c r="R49" i="13"/>
  <c r="R49" i="5"/>
  <c r="R49" i="4"/>
  <c r="R49" i="1"/>
  <c r="R49" i="7"/>
  <c r="R49" i="8"/>
  <c r="R49" i="6"/>
  <c r="R49" i="9"/>
  <c r="R49" i="10"/>
  <c r="R49" i="11"/>
  <c r="R49" i="16"/>
  <c r="R49" i="12"/>
  <c r="R49" i="14"/>
  <c r="R49" i="15"/>
  <c r="R49" i="2"/>
  <c r="Q48" i="3"/>
  <c r="Q48" i="13"/>
  <c r="Q48" i="5"/>
  <c r="Q48" i="4"/>
  <c r="Q48" i="1"/>
  <c r="Q48" i="7"/>
  <c r="Q48" i="8"/>
  <c r="Q48" i="6"/>
  <c r="Q48" i="9"/>
  <c r="Q48" i="10"/>
  <c r="Q48" i="11"/>
  <c r="Q48" i="16"/>
  <c r="Q48" i="12"/>
  <c r="Q48" i="14"/>
  <c r="Q48" i="15"/>
  <c r="Q48" i="2"/>
  <c r="P47" i="3"/>
  <c r="P47" i="13"/>
  <c r="P47" i="5"/>
  <c r="P47" i="4"/>
  <c r="P47" i="1"/>
  <c r="P47" i="7"/>
  <c r="P47" i="8"/>
  <c r="P47" i="6"/>
  <c r="P47" i="9"/>
  <c r="P47" i="10"/>
  <c r="P47" i="11"/>
  <c r="P47" i="16"/>
  <c r="P47" i="12"/>
  <c r="P47" i="14"/>
  <c r="P47" i="15"/>
  <c r="P47" i="2"/>
  <c r="O46" i="3"/>
  <c r="O46" i="13"/>
  <c r="O46" i="5"/>
  <c r="O46" i="4"/>
  <c r="O46" i="1"/>
  <c r="O46" i="7"/>
  <c r="O46" i="8"/>
  <c r="O46" i="6"/>
  <c r="O46" i="9"/>
  <c r="O46" i="10"/>
  <c r="O46" i="11"/>
  <c r="O46" i="16"/>
  <c r="O46" i="12"/>
  <c r="O46" i="14"/>
  <c r="O46" i="15"/>
  <c r="O46" i="2"/>
  <c r="S44" i="3"/>
  <c r="S44" i="13"/>
  <c r="S44" i="5"/>
  <c r="S44" i="4"/>
  <c r="S44" i="1"/>
  <c r="S44" i="7"/>
  <c r="S44" i="8"/>
  <c r="S44" i="6"/>
  <c r="S44" i="9"/>
  <c r="S44" i="10"/>
  <c r="S44" i="11"/>
  <c r="S44" i="16"/>
  <c r="S44" i="12"/>
  <c r="S44" i="14"/>
  <c r="S44" i="15"/>
  <c r="S44" i="2"/>
  <c r="R43" i="3"/>
  <c r="R43" i="13"/>
  <c r="R43" i="5"/>
  <c r="R43" i="4"/>
  <c r="R43" i="1"/>
  <c r="R43" i="7"/>
  <c r="R43" i="8"/>
  <c r="R43" i="6"/>
  <c r="R43" i="9"/>
  <c r="R43" i="10"/>
  <c r="R43" i="11"/>
  <c r="R43" i="16"/>
  <c r="R43" i="12"/>
  <c r="R43" i="14"/>
  <c r="R43" i="15"/>
  <c r="R43" i="2"/>
  <c r="Q42" i="3"/>
  <c r="Q42" i="13"/>
  <c r="Q42" i="5"/>
  <c r="Q42" i="4"/>
  <c r="Q42" i="1"/>
  <c r="Q42" i="7"/>
  <c r="Q42" i="8"/>
  <c r="Q42" i="6"/>
  <c r="Q42" i="9"/>
  <c r="Q42" i="10"/>
  <c r="Q42" i="11"/>
  <c r="Q42" i="16"/>
  <c r="Q42" i="12"/>
  <c r="Q42" i="14"/>
  <c r="Q42" i="15"/>
  <c r="Q42" i="2"/>
  <c r="P41" i="3"/>
  <c r="P41" i="13"/>
  <c r="P41" i="5"/>
  <c r="P41" i="4"/>
  <c r="P41" i="1"/>
  <c r="P41" i="7"/>
  <c r="P41" i="8"/>
  <c r="P41" i="6"/>
  <c r="P41" i="9"/>
  <c r="P41" i="10"/>
  <c r="P41" i="11"/>
  <c r="P41" i="16"/>
  <c r="P41" i="12"/>
  <c r="P41" i="14"/>
  <c r="P41" i="15"/>
  <c r="P41" i="2"/>
  <c r="O40" i="3"/>
  <c r="O40" i="13"/>
  <c r="O40" i="5"/>
  <c r="O40" i="4"/>
  <c r="O40" i="1"/>
  <c r="O40" i="7"/>
  <c r="O40" i="8"/>
  <c r="O40" i="6"/>
  <c r="O40" i="9"/>
  <c r="O40" i="10"/>
  <c r="O40" i="11"/>
  <c r="O40" i="16"/>
  <c r="O40" i="12"/>
  <c r="O40" i="14"/>
  <c r="O40" i="15"/>
  <c r="O40" i="2"/>
  <c r="T50" i="17" l="1"/>
  <c r="S50" i="17"/>
  <c r="R49" i="17"/>
  <c r="Q48" i="17"/>
  <c r="P47" i="17"/>
  <c r="O46" i="17"/>
  <c r="T44" i="17"/>
  <c r="S44" i="17"/>
  <c r="R43" i="17"/>
  <c r="Q42" i="17"/>
  <c r="P41" i="17"/>
  <c r="O40" i="17"/>
  <c r="AN6" i="19"/>
  <c r="AN7" i="19"/>
  <c r="AN8" i="19"/>
  <c r="AN9" i="19"/>
  <c r="AN10" i="19"/>
  <c r="T8" i="19"/>
  <c r="T9" i="19"/>
  <c r="T10" i="19"/>
  <c r="T11" i="19"/>
  <c r="T12" i="19"/>
  <c r="T13" i="19"/>
  <c r="T14" i="19"/>
  <c r="T15" i="19"/>
  <c r="T16" i="19"/>
  <c r="T17" i="19"/>
  <c r="T18" i="19"/>
  <c r="T19" i="19"/>
  <c r="T20" i="19"/>
  <c r="T21" i="19"/>
  <c r="T22" i="19"/>
  <c r="T23" i="19"/>
  <c r="T24" i="19"/>
  <c r="T25" i="19"/>
  <c r="T26" i="19"/>
  <c r="T27" i="19"/>
  <c r="T28" i="19"/>
  <c r="T29" i="19"/>
  <c r="T30" i="19"/>
  <c r="T31" i="19"/>
  <c r="T32" i="19"/>
  <c r="T33" i="19"/>
  <c r="T34" i="19"/>
  <c r="T35" i="19"/>
  <c r="AN6" i="3" l="1"/>
  <c r="AN7" i="3"/>
  <c r="AN8" i="3"/>
  <c r="AN9" i="3"/>
  <c r="AN19" i="3" s="1"/>
  <c r="AN10" i="3"/>
  <c r="AN20" i="3" s="1"/>
  <c r="AN16" i="3"/>
  <c r="AN17" i="3"/>
  <c r="AN18" i="3"/>
  <c r="AN6" i="13"/>
  <c r="AN7" i="13"/>
  <c r="AN8" i="13"/>
  <c r="AN18" i="13" s="1"/>
  <c r="AN9" i="13"/>
  <c r="AN19" i="13" s="1"/>
  <c r="AN10" i="13"/>
  <c r="AN20" i="13" s="1"/>
  <c r="AN16" i="13"/>
  <c r="AN17" i="13"/>
  <c r="AN6" i="5"/>
  <c r="AN16" i="5" s="1"/>
  <c r="AN7" i="5"/>
  <c r="AN17" i="5" s="1"/>
  <c r="AN8" i="5"/>
  <c r="AN18" i="5" s="1"/>
  <c r="AN9" i="5"/>
  <c r="AN19" i="5" s="1"/>
  <c r="AN10" i="5"/>
  <c r="AN20" i="5" s="1"/>
  <c r="AN6" i="4"/>
  <c r="AN16" i="4" s="1"/>
  <c r="AN7" i="4"/>
  <c r="AN17" i="4" s="1"/>
  <c r="AN8" i="4"/>
  <c r="AN18" i="4" s="1"/>
  <c r="AN9" i="4"/>
  <c r="AN10" i="4"/>
  <c r="AN20" i="4" s="1"/>
  <c r="AN19" i="4"/>
  <c r="AN6" i="1"/>
  <c r="AN16" i="1" s="1"/>
  <c r="AN7" i="1"/>
  <c r="AN17" i="1" s="1"/>
  <c r="AN8" i="1"/>
  <c r="AN18" i="1" s="1"/>
  <c r="AN9" i="1"/>
  <c r="AN19" i="1" s="1"/>
  <c r="AN10" i="1"/>
  <c r="AN20" i="1" s="1"/>
  <c r="AN6" i="7"/>
  <c r="AN7" i="7"/>
  <c r="AN8" i="7"/>
  <c r="AN18" i="7" s="1"/>
  <c r="AN9" i="7"/>
  <c r="AN19" i="7" s="1"/>
  <c r="AN10" i="7"/>
  <c r="AN20" i="7" s="1"/>
  <c r="AN16" i="7"/>
  <c r="AN17" i="7"/>
  <c r="AN6" i="8"/>
  <c r="AN16" i="8" s="1"/>
  <c r="AN7" i="8"/>
  <c r="AN17" i="8" s="1"/>
  <c r="AN8" i="8"/>
  <c r="AN18" i="8" s="1"/>
  <c r="AN9" i="8"/>
  <c r="AN19" i="8" s="1"/>
  <c r="AN10" i="8"/>
  <c r="AN20" i="8" s="1"/>
  <c r="AN6" i="6"/>
  <c r="AN16" i="6" s="1"/>
  <c r="AN7" i="6"/>
  <c r="AN17" i="6" s="1"/>
  <c r="AN8" i="6"/>
  <c r="AN18" i="6" s="1"/>
  <c r="AN9" i="6"/>
  <c r="AN19" i="6" s="1"/>
  <c r="AN10" i="6"/>
  <c r="AN20" i="6" s="1"/>
  <c r="AN6" i="9"/>
  <c r="AN16" i="9" s="1"/>
  <c r="AN7" i="9"/>
  <c r="AN8" i="9"/>
  <c r="AN9" i="9"/>
  <c r="AN19" i="9" s="1"/>
  <c r="AN10" i="9"/>
  <c r="AN20" i="9" s="1"/>
  <c r="AN17" i="9"/>
  <c r="AN18" i="9"/>
  <c r="AN6" i="10"/>
  <c r="AN7" i="10"/>
  <c r="AN8" i="10"/>
  <c r="AN18" i="10" s="1"/>
  <c r="AN9" i="10"/>
  <c r="AN19" i="10" s="1"/>
  <c r="AN10" i="10"/>
  <c r="AN20" i="10" s="1"/>
  <c r="AN16" i="10"/>
  <c r="AN17" i="10"/>
  <c r="AN6" i="11"/>
  <c r="AN16" i="11" s="1"/>
  <c r="AN7" i="11"/>
  <c r="AN17" i="11" s="1"/>
  <c r="AN8" i="11"/>
  <c r="AN18" i="11" s="1"/>
  <c r="AN9" i="11"/>
  <c r="AN19" i="11" s="1"/>
  <c r="AN10" i="11"/>
  <c r="AN20" i="11" s="1"/>
  <c r="AN6" i="16"/>
  <c r="AN16" i="16" s="1"/>
  <c r="AN7" i="16"/>
  <c r="AN17" i="16" s="1"/>
  <c r="AN8" i="16"/>
  <c r="AN18" i="16" s="1"/>
  <c r="AN9" i="16"/>
  <c r="AN19" i="16" s="1"/>
  <c r="AN10" i="16"/>
  <c r="AN20" i="16" s="1"/>
  <c r="AN6" i="12"/>
  <c r="AN16" i="12" s="1"/>
  <c r="AN7" i="12"/>
  <c r="AN8" i="12"/>
  <c r="AN9" i="12"/>
  <c r="AN19" i="12" s="1"/>
  <c r="AN10" i="12"/>
  <c r="AN20" i="12" s="1"/>
  <c r="AN17" i="12"/>
  <c r="AN18" i="12"/>
  <c r="AN6" i="14"/>
  <c r="AN7" i="14"/>
  <c r="AN17" i="14" s="1"/>
  <c r="AN8" i="14"/>
  <c r="AN18" i="14" s="1"/>
  <c r="AN9" i="14"/>
  <c r="AN10" i="14"/>
  <c r="AN20" i="14" s="1"/>
  <c r="AN16" i="14"/>
  <c r="AN19" i="14"/>
  <c r="AN6" i="15"/>
  <c r="AN16" i="15" s="1"/>
  <c r="AN7" i="15"/>
  <c r="AN17" i="15" s="1"/>
  <c r="AN8" i="15"/>
  <c r="AN18" i="15" s="1"/>
  <c r="AN9" i="15"/>
  <c r="AN19" i="15" s="1"/>
  <c r="AN10" i="15"/>
  <c r="AN20" i="15" s="1"/>
  <c r="AN6" i="2"/>
  <c r="AN16" i="2" s="1"/>
  <c r="AN7" i="2"/>
  <c r="AN17" i="2" s="1"/>
  <c r="AN8" i="2"/>
  <c r="AN18" i="2" s="1"/>
  <c r="AN9" i="2"/>
  <c r="AN19" i="2" s="1"/>
  <c r="AN10" i="2"/>
  <c r="AN20" i="2" s="1"/>
  <c r="AN6" i="17"/>
  <c r="AN7" i="17"/>
  <c r="AN8" i="17"/>
  <c r="AN9" i="17"/>
  <c r="AN19" i="17" s="1"/>
  <c r="AN10" i="17"/>
  <c r="AN20" i="17" s="1"/>
  <c r="AN16" i="17"/>
  <c r="AN17" i="17"/>
  <c r="AN18" i="17"/>
  <c r="BV11" i="20" l="1"/>
  <c r="BU11" i="20"/>
  <c r="BV10" i="20"/>
  <c r="BU10" i="20"/>
  <c r="BV9" i="20"/>
  <c r="BU9" i="20"/>
  <c r="BV8" i="20"/>
  <c r="BU8" i="20"/>
  <c r="BV7" i="20"/>
  <c r="BU7" i="20"/>
  <c r="S8" i="19" l="1"/>
  <c r="S9" i="19"/>
  <c r="S10" i="19"/>
  <c r="S11" i="19"/>
  <c r="S12" i="19"/>
  <c r="S13" i="19"/>
  <c r="S14" i="19"/>
  <c r="S15" i="19"/>
  <c r="S16" i="19"/>
  <c r="S17" i="19"/>
  <c r="S18" i="19"/>
  <c r="S19" i="19"/>
  <c r="S20" i="19"/>
  <c r="S21" i="19"/>
  <c r="S22" i="19"/>
  <c r="S23" i="19"/>
  <c r="S24" i="19"/>
  <c r="S25" i="19"/>
  <c r="S26" i="19"/>
  <c r="S27" i="19"/>
  <c r="S28" i="19"/>
  <c r="S29" i="19"/>
  <c r="S30" i="19"/>
  <c r="S31" i="19"/>
  <c r="S32" i="19"/>
  <c r="S33" i="19"/>
  <c r="S34" i="19"/>
  <c r="S35" i="19"/>
  <c r="AM10" i="17"/>
  <c r="AM9" i="17"/>
  <c r="AM8" i="17"/>
  <c r="AM7" i="17"/>
  <c r="AM6" i="17"/>
  <c r="AM10" i="3"/>
  <c r="AM9" i="3"/>
  <c r="AM8" i="3"/>
  <c r="AM7" i="3"/>
  <c r="AM6" i="3"/>
  <c r="AM10" i="13"/>
  <c r="AM9" i="13"/>
  <c r="AM8" i="13"/>
  <c r="AM7" i="13"/>
  <c r="AM6" i="13"/>
  <c r="AM10" i="5"/>
  <c r="AM9" i="5"/>
  <c r="AM8" i="5"/>
  <c r="AM7" i="5"/>
  <c r="AM6" i="5"/>
  <c r="AM10" i="4"/>
  <c r="AM9" i="4"/>
  <c r="AM8" i="4"/>
  <c r="AM7" i="4"/>
  <c r="AM6" i="4"/>
  <c r="AM10" i="1"/>
  <c r="AM9" i="1"/>
  <c r="AM8" i="1"/>
  <c r="AM7" i="1"/>
  <c r="AM6" i="1"/>
  <c r="AM10" i="7"/>
  <c r="AM9" i="7"/>
  <c r="AM8" i="7"/>
  <c r="AM7" i="7"/>
  <c r="AM6" i="7"/>
  <c r="AM10" i="8"/>
  <c r="AM9" i="8"/>
  <c r="AM8" i="8"/>
  <c r="AM7" i="8"/>
  <c r="AM6" i="8"/>
  <c r="AM10" i="6"/>
  <c r="AM9" i="6"/>
  <c r="AM8" i="6"/>
  <c r="AM7" i="6"/>
  <c r="AM6" i="6"/>
  <c r="AM10" i="9"/>
  <c r="AM9" i="9"/>
  <c r="AM8" i="9"/>
  <c r="AM7" i="9"/>
  <c r="AM6" i="9"/>
  <c r="AM10" i="10"/>
  <c r="AM9" i="10"/>
  <c r="AM8" i="10"/>
  <c r="AM7" i="10"/>
  <c r="AM6" i="10"/>
  <c r="AM10" i="11"/>
  <c r="AM9" i="11"/>
  <c r="AM8" i="11"/>
  <c r="AM7" i="11"/>
  <c r="AM6" i="11"/>
  <c r="AM10" i="16"/>
  <c r="AM9" i="16"/>
  <c r="AM8" i="16"/>
  <c r="AM7" i="16"/>
  <c r="AM6" i="16"/>
  <c r="AM10" i="12"/>
  <c r="AM9" i="12"/>
  <c r="AM8" i="12"/>
  <c r="AM7" i="12"/>
  <c r="AM6" i="12"/>
  <c r="AM10" i="14"/>
  <c r="AM9" i="14"/>
  <c r="AM8" i="14"/>
  <c r="AM7" i="14"/>
  <c r="AM6" i="14"/>
  <c r="AM10" i="15"/>
  <c r="AM9" i="15"/>
  <c r="AM8" i="15"/>
  <c r="AM7" i="15"/>
  <c r="AM6" i="15"/>
  <c r="AM10" i="2"/>
  <c r="AM9" i="2"/>
  <c r="AM8" i="2"/>
  <c r="AM7" i="2"/>
  <c r="AM6" i="2"/>
  <c r="AM8" i="19" l="1"/>
  <c r="AM10" i="19"/>
  <c r="AM6" i="19"/>
  <c r="AM9" i="19"/>
  <c r="AM7" i="19"/>
  <c r="BT11" i="20" l="1"/>
  <c r="BS11" i="20"/>
  <c r="BT10" i="20"/>
  <c r="BS10" i="20"/>
  <c r="BT9" i="20"/>
  <c r="BS9" i="20"/>
  <c r="BT8" i="20"/>
  <c r="BS8" i="20"/>
  <c r="BT7" i="20"/>
  <c r="BS7" i="20"/>
  <c r="R29" i="19"/>
  <c r="R30" i="19"/>
  <c r="R31" i="19"/>
  <c r="R32" i="19"/>
  <c r="R33" i="19"/>
  <c r="R35" i="19"/>
  <c r="R34" i="19"/>
  <c r="R28" i="19"/>
  <c r="R27" i="19"/>
  <c r="R26" i="19"/>
  <c r="R25" i="19"/>
  <c r="R24" i="19"/>
  <c r="R23" i="19"/>
  <c r="R22" i="19"/>
  <c r="R21" i="19"/>
  <c r="R20" i="19"/>
  <c r="R19" i="19"/>
  <c r="R18" i="19"/>
  <c r="R17" i="19"/>
  <c r="R16" i="19"/>
  <c r="R15" i="19"/>
  <c r="R14" i="19"/>
  <c r="R13" i="19"/>
  <c r="R12" i="19"/>
  <c r="R11" i="19"/>
  <c r="R10" i="19"/>
  <c r="R9" i="19"/>
  <c r="R8" i="19"/>
  <c r="BU18" i="20" l="1"/>
  <c r="BV19" i="20"/>
  <c r="BU20" i="20"/>
  <c r="BV18" i="20"/>
  <c r="BU19" i="20"/>
  <c r="BV20" i="20"/>
  <c r="BU17" i="20"/>
  <c r="BU21" i="20"/>
  <c r="BV17" i="20"/>
  <c r="BV21" i="20"/>
  <c r="AL10" i="2"/>
  <c r="AM20" i="2" s="1"/>
  <c r="AL9" i="2"/>
  <c r="AM19" i="2" s="1"/>
  <c r="AL8" i="2"/>
  <c r="AM18" i="2" s="1"/>
  <c r="AL7" i="2"/>
  <c r="AM17" i="2" s="1"/>
  <c r="AL6" i="2"/>
  <c r="AM16" i="2" s="1"/>
  <c r="AL10" i="3"/>
  <c r="AM20" i="3" s="1"/>
  <c r="AL9" i="3"/>
  <c r="AM19" i="3" s="1"/>
  <c r="AL8" i="3"/>
  <c r="AM18" i="3" s="1"/>
  <c r="AL7" i="3"/>
  <c r="AM17" i="3" s="1"/>
  <c r="AL6" i="3"/>
  <c r="AM16" i="3" s="1"/>
  <c r="AL10" i="13"/>
  <c r="AM20" i="13" s="1"/>
  <c r="AL9" i="13"/>
  <c r="AM19" i="13" s="1"/>
  <c r="AL8" i="13"/>
  <c r="AM18" i="13" s="1"/>
  <c r="AL7" i="13"/>
  <c r="AM17" i="13" s="1"/>
  <c r="AL6" i="13"/>
  <c r="AM16" i="13" s="1"/>
  <c r="AL10" i="5"/>
  <c r="AM20" i="5" s="1"/>
  <c r="AL9" i="5"/>
  <c r="AM19" i="5" s="1"/>
  <c r="AL8" i="5"/>
  <c r="AM18" i="5" s="1"/>
  <c r="AL7" i="5"/>
  <c r="AM17" i="5" s="1"/>
  <c r="AL6" i="5"/>
  <c r="AM16" i="5" s="1"/>
  <c r="AL10" i="4"/>
  <c r="AM20" i="4" s="1"/>
  <c r="AL9" i="4"/>
  <c r="AM19" i="4" s="1"/>
  <c r="AL8" i="4"/>
  <c r="AM18" i="4" s="1"/>
  <c r="AL7" i="4"/>
  <c r="AM17" i="4" s="1"/>
  <c r="AL6" i="4"/>
  <c r="AM16" i="4" s="1"/>
  <c r="AL10" i="1"/>
  <c r="AM20" i="1" s="1"/>
  <c r="AL9" i="1"/>
  <c r="AM19" i="1" s="1"/>
  <c r="AL8" i="1"/>
  <c r="AM18" i="1" s="1"/>
  <c r="AL7" i="1"/>
  <c r="AM17" i="1" s="1"/>
  <c r="AL6" i="1"/>
  <c r="AM16" i="1" s="1"/>
  <c r="AL10" i="7"/>
  <c r="AM20" i="7" s="1"/>
  <c r="AL9" i="7"/>
  <c r="AM19" i="7" s="1"/>
  <c r="AL8" i="7"/>
  <c r="AM18" i="7" s="1"/>
  <c r="AL7" i="7"/>
  <c r="AM17" i="7" s="1"/>
  <c r="AL6" i="7"/>
  <c r="AM16" i="7" s="1"/>
  <c r="AL10" i="8"/>
  <c r="AM20" i="8" s="1"/>
  <c r="AL9" i="8"/>
  <c r="AM19" i="8" s="1"/>
  <c r="AL8" i="8"/>
  <c r="AM18" i="8" s="1"/>
  <c r="AL7" i="8"/>
  <c r="AM17" i="8" s="1"/>
  <c r="AL6" i="8"/>
  <c r="AM16" i="8" s="1"/>
  <c r="AL10" i="6"/>
  <c r="AM20" i="6" s="1"/>
  <c r="AL9" i="6"/>
  <c r="AM19" i="6" s="1"/>
  <c r="AL8" i="6"/>
  <c r="AM18" i="6" s="1"/>
  <c r="AL7" i="6"/>
  <c r="AM17" i="6" s="1"/>
  <c r="AL6" i="6"/>
  <c r="AM16" i="6" s="1"/>
  <c r="AL10" i="9"/>
  <c r="AM20" i="9" s="1"/>
  <c r="AL9" i="9"/>
  <c r="AM19" i="9" s="1"/>
  <c r="AL8" i="9"/>
  <c r="AM18" i="9" s="1"/>
  <c r="AL7" i="9"/>
  <c r="AM17" i="9" s="1"/>
  <c r="AL6" i="9"/>
  <c r="AM16" i="9" s="1"/>
  <c r="AL10" i="10"/>
  <c r="AM20" i="10" s="1"/>
  <c r="AL9" i="10"/>
  <c r="AM19" i="10" s="1"/>
  <c r="AL8" i="10"/>
  <c r="AM18" i="10" s="1"/>
  <c r="AL7" i="10"/>
  <c r="AM17" i="10" s="1"/>
  <c r="AL6" i="10"/>
  <c r="AM16" i="10" s="1"/>
  <c r="AL10" i="11"/>
  <c r="AM20" i="11" s="1"/>
  <c r="AL9" i="11"/>
  <c r="AM19" i="11" s="1"/>
  <c r="AL8" i="11"/>
  <c r="AM18" i="11" s="1"/>
  <c r="AL7" i="11"/>
  <c r="AM17" i="11" s="1"/>
  <c r="AL6" i="11"/>
  <c r="AM16" i="11" s="1"/>
  <c r="AL10" i="16"/>
  <c r="AM20" i="16" s="1"/>
  <c r="AL9" i="16"/>
  <c r="AM19" i="16" s="1"/>
  <c r="AL8" i="16"/>
  <c r="AM18" i="16" s="1"/>
  <c r="AL7" i="16"/>
  <c r="AM17" i="16" s="1"/>
  <c r="AL6" i="16"/>
  <c r="AM16" i="16" s="1"/>
  <c r="AL10" i="12"/>
  <c r="AM20" i="12" s="1"/>
  <c r="AL9" i="12"/>
  <c r="AM19" i="12" s="1"/>
  <c r="AL8" i="12"/>
  <c r="AM18" i="12" s="1"/>
  <c r="AL7" i="12"/>
  <c r="AM17" i="12" s="1"/>
  <c r="AL6" i="12"/>
  <c r="AM16" i="12" s="1"/>
  <c r="AL10" i="14"/>
  <c r="AM20" i="14" s="1"/>
  <c r="AL9" i="14"/>
  <c r="AM19" i="14" s="1"/>
  <c r="AL8" i="14"/>
  <c r="AM18" i="14" s="1"/>
  <c r="AL7" i="14"/>
  <c r="AM17" i="14" s="1"/>
  <c r="AL6" i="14"/>
  <c r="AM16" i="14" s="1"/>
  <c r="AL10" i="15"/>
  <c r="AM20" i="15" s="1"/>
  <c r="AL9" i="15"/>
  <c r="AM19" i="15" s="1"/>
  <c r="AL8" i="15"/>
  <c r="AM18" i="15" s="1"/>
  <c r="AL7" i="15"/>
  <c r="AM17" i="15" s="1"/>
  <c r="AL6" i="15"/>
  <c r="AM16" i="15" s="1"/>
  <c r="AL10" i="17"/>
  <c r="AM20" i="17" s="1"/>
  <c r="AL9" i="17"/>
  <c r="AM19" i="17" s="1"/>
  <c r="AL8" i="17"/>
  <c r="AM18" i="17" s="1"/>
  <c r="AL7" i="17"/>
  <c r="AM17" i="17" s="1"/>
  <c r="AL6" i="17"/>
  <c r="AM16" i="17" s="1"/>
  <c r="AL6" i="19" l="1"/>
  <c r="AL7" i="19"/>
  <c r="AL8" i="19"/>
  <c r="AL9" i="19"/>
  <c r="AL10" i="19"/>
  <c r="Q35" i="19"/>
  <c r="AK10" i="17" l="1"/>
  <c r="AL20" i="17" s="1"/>
  <c r="AK9" i="17"/>
  <c r="AL19" i="17" s="1"/>
  <c r="AK8" i="17"/>
  <c r="AL18" i="17" s="1"/>
  <c r="AK7" i="17"/>
  <c r="AL17" i="17" s="1"/>
  <c r="AK6" i="17"/>
  <c r="AL16" i="17" s="1"/>
  <c r="BR11" i="20"/>
  <c r="BT21" i="20" s="1"/>
  <c r="BQ11" i="20"/>
  <c r="BS21" i="20" s="1"/>
  <c r="BR10" i="20"/>
  <c r="BT20" i="20" s="1"/>
  <c r="BQ10" i="20"/>
  <c r="BS20" i="20" s="1"/>
  <c r="BR9" i="20"/>
  <c r="BT19" i="20" s="1"/>
  <c r="BQ9" i="20"/>
  <c r="BS19" i="20" s="1"/>
  <c r="BR8" i="20"/>
  <c r="BT18" i="20" s="1"/>
  <c r="BQ8" i="20"/>
  <c r="BS18" i="20" s="1"/>
  <c r="BR7" i="20"/>
  <c r="BT17" i="20" s="1"/>
  <c r="BQ7" i="20"/>
  <c r="BS17" i="20" s="1"/>
  <c r="Q34" i="19"/>
  <c r="Q28" i="19"/>
  <c r="Q27" i="19"/>
  <c r="Q26" i="19"/>
  <c r="Q25" i="19"/>
  <c r="Q24" i="19"/>
  <c r="Q23" i="19"/>
  <c r="Q22" i="19"/>
  <c r="Q21" i="19"/>
  <c r="Q20" i="19"/>
  <c r="Q19" i="19"/>
  <c r="Q18" i="19"/>
  <c r="Q17" i="19"/>
  <c r="Q16" i="19"/>
  <c r="Q15" i="19"/>
  <c r="Q14" i="19"/>
  <c r="Q13" i="19"/>
  <c r="Q12" i="19"/>
  <c r="Q11" i="19"/>
  <c r="Q10" i="19"/>
  <c r="Q9" i="19"/>
  <c r="Q8" i="19"/>
  <c r="AK10" i="3"/>
  <c r="AL20" i="3" s="1"/>
  <c r="AK9" i="3"/>
  <c r="AL19" i="3" s="1"/>
  <c r="AK8" i="3"/>
  <c r="AL18" i="3" s="1"/>
  <c r="AK7" i="3"/>
  <c r="AL17" i="3" s="1"/>
  <c r="AK6" i="3"/>
  <c r="AL16" i="3" s="1"/>
  <c r="AK10" i="13" l="1"/>
  <c r="AL20" i="13" s="1"/>
  <c r="AK9" i="13"/>
  <c r="AL19" i="13" s="1"/>
  <c r="AK8" i="13"/>
  <c r="AL18" i="13" s="1"/>
  <c r="AK7" i="13"/>
  <c r="AL17" i="13" s="1"/>
  <c r="AK6" i="13"/>
  <c r="AL16" i="13" s="1"/>
  <c r="AK10" i="5"/>
  <c r="AL20" i="5" s="1"/>
  <c r="AK9" i="5"/>
  <c r="AL19" i="5" s="1"/>
  <c r="AK8" i="5"/>
  <c r="AL18" i="5" s="1"/>
  <c r="AK7" i="5"/>
  <c r="AL17" i="5" s="1"/>
  <c r="AK6" i="5"/>
  <c r="AL16" i="5" s="1"/>
  <c r="AK10" i="4"/>
  <c r="AL20" i="4" s="1"/>
  <c r="AK9" i="4"/>
  <c r="AL19" i="4" s="1"/>
  <c r="AK8" i="4"/>
  <c r="AL18" i="4" s="1"/>
  <c r="AK7" i="4"/>
  <c r="AL17" i="4" s="1"/>
  <c r="AK6" i="4"/>
  <c r="AL16" i="4" s="1"/>
  <c r="AK10" i="1"/>
  <c r="AL20" i="1" s="1"/>
  <c r="AK9" i="1"/>
  <c r="AL19" i="1" s="1"/>
  <c r="AK8" i="1"/>
  <c r="AL18" i="1" s="1"/>
  <c r="AK7" i="1"/>
  <c r="AL17" i="1" s="1"/>
  <c r="AK6" i="1"/>
  <c r="AL16" i="1" s="1"/>
  <c r="AK10" i="7"/>
  <c r="AL20" i="7" s="1"/>
  <c r="AK9" i="7"/>
  <c r="AL19" i="7" s="1"/>
  <c r="AK8" i="7"/>
  <c r="AL18" i="7" s="1"/>
  <c r="AK7" i="7"/>
  <c r="AL17" i="7" s="1"/>
  <c r="AK6" i="7"/>
  <c r="AL16" i="7" s="1"/>
  <c r="AK10" i="8"/>
  <c r="AL20" i="8" s="1"/>
  <c r="AK9" i="8"/>
  <c r="AL19" i="8" s="1"/>
  <c r="AK8" i="8"/>
  <c r="AL18" i="8" s="1"/>
  <c r="AK7" i="8"/>
  <c r="AL17" i="8" s="1"/>
  <c r="AK6" i="8"/>
  <c r="AL16" i="8" s="1"/>
  <c r="AK10" i="6"/>
  <c r="AL20" i="6" s="1"/>
  <c r="AK9" i="6"/>
  <c r="AL19" i="6" s="1"/>
  <c r="AK8" i="6"/>
  <c r="AL18" i="6" s="1"/>
  <c r="AK7" i="6"/>
  <c r="AL17" i="6" s="1"/>
  <c r="AK6" i="6"/>
  <c r="AL16" i="6" s="1"/>
  <c r="AK10" i="9"/>
  <c r="AL20" i="9" s="1"/>
  <c r="AK9" i="9"/>
  <c r="AL19" i="9" s="1"/>
  <c r="AK8" i="9"/>
  <c r="AL18" i="9" s="1"/>
  <c r="AK7" i="9"/>
  <c r="AL17" i="9" s="1"/>
  <c r="AK6" i="9"/>
  <c r="AL16" i="9" s="1"/>
  <c r="AK10" i="10"/>
  <c r="AL20" i="10" s="1"/>
  <c r="AK9" i="10"/>
  <c r="AL19" i="10" s="1"/>
  <c r="AK8" i="10"/>
  <c r="AL18" i="10" s="1"/>
  <c r="AK7" i="10"/>
  <c r="AL17" i="10" s="1"/>
  <c r="AK6" i="10"/>
  <c r="AL16" i="10" s="1"/>
  <c r="AK10" i="11"/>
  <c r="AL20" i="11" s="1"/>
  <c r="AK9" i="11"/>
  <c r="AL19" i="11" s="1"/>
  <c r="AK8" i="11"/>
  <c r="AL18" i="11" s="1"/>
  <c r="AK7" i="11"/>
  <c r="AL17" i="11" s="1"/>
  <c r="AK6" i="11"/>
  <c r="AL16" i="11" s="1"/>
  <c r="AK10" i="16"/>
  <c r="AL20" i="16" s="1"/>
  <c r="AK9" i="16"/>
  <c r="AL19" i="16" s="1"/>
  <c r="AK8" i="16"/>
  <c r="AL18" i="16" s="1"/>
  <c r="AK7" i="16"/>
  <c r="AL17" i="16" s="1"/>
  <c r="AK6" i="16"/>
  <c r="AL16" i="16" s="1"/>
  <c r="AK10" i="12"/>
  <c r="AL20" i="12" s="1"/>
  <c r="AK9" i="12"/>
  <c r="AL19" i="12" s="1"/>
  <c r="AK8" i="12"/>
  <c r="AL18" i="12" s="1"/>
  <c r="AK7" i="12"/>
  <c r="AL17" i="12" s="1"/>
  <c r="AK6" i="12"/>
  <c r="AL16" i="12" s="1"/>
  <c r="AK10" i="14"/>
  <c r="AL20" i="14" s="1"/>
  <c r="AK9" i="14"/>
  <c r="AL19" i="14" s="1"/>
  <c r="AK8" i="14"/>
  <c r="AL18" i="14" s="1"/>
  <c r="AK7" i="14"/>
  <c r="AL17" i="14" s="1"/>
  <c r="AK6" i="14"/>
  <c r="AL16" i="14" s="1"/>
  <c r="AK10" i="15"/>
  <c r="AL20" i="15" s="1"/>
  <c r="AK9" i="15"/>
  <c r="AL19" i="15" s="1"/>
  <c r="AK8" i="15"/>
  <c r="AL18" i="15" s="1"/>
  <c r="AK7" i="15"/>
  <c r="AL17" i="15" s="1"/>
  <c r="AK6" i="15"/>
  <c r="AL16" i="15" s="1"/>
  <c r="AK10" i="2"/>
  <c r="AL20" i="2" s="1"/>
  <c r="AK9" i="2"/>
  <c r="AK8" i="2"/>
  <c r="AL18" i="2" s="1"/>
  <c r="AK7" i="2"/>
  <c r="AL17" i="2" s="1"/>
  <c r="AK6" i="2"/>
  <c r="AL16" i="2" s="1"/>
  <c r="AK9" i="19" l="1"/>
  <c r="AL19" i="2"/>
  <c r="AK10" i="19"/>
  <c r="AK6" i="19"/>
  <c r="AK7" i="19"/>
  <c r="AK8" i="19"/>
  <c r="BP11" i="20"/>
  <c r="BR21" i="20" s="1"/>
  <c r="BO11" i="20"/>
  <c r="BQ21" i="20" s="1"/>
  <c r="BP10" i="20"/>
  <c r="BR20" i="20" s="1"/>
  <c r="BO10" i="20"/>
  <c r="BQ20" i="20" s="1"/>
  <c r="BP9" i="20"/>
  <c r="BR19" i="20" s="1"/>
  <c r="BO9" i="20"/>
  <c r="BQ19" i="20" s="1"/>
  <c r="BP8" i="20"/>
  <c r="BR18" i="20" s="1"/>
  <c r="BO8" i="20"/>
  <c r="BQ18" i="20" s="1"/>
  <c r="BP7" i="20"/>
  <c r="BR17" i="20" s="1"/>
  <c r="BO7" i="20"/>
  <c r="BQ17" i="20" s="1"/>
  <c r="P35" i="19"/>
  <c r="P34" i="19"/>
  <c r="P28" i="19"/>
  <c r="P27" i="19"/>
  <c r="P26" i="19"/>
  <c r="P25" i="19"/>
  <c r="P24" i="19"/>
  <c r="P23" i="19"/>
  <c r="P22" i="19"/>
  <c r="P21" i="19"/>
  <c r="P20" i="19"/>
  <c r="P19" i="19"/>
  <c r="P18" i="19"/>
  <c r="P17" i="19"/>
  <c r="P16" i="19"/>
  <c r="P15" i="19"/>
  <c r="P14" i="19"/>
  <c r="P13" i="19"/>
  <c r="P12" i="19"/>
  <c r="P11" i="19"/>
  <c r="P10" i="19"/>
  <c r="P9" i="19"/>
  <c r="P8" i="19"/>
  <c r="AJ10" i="3" l="1"/>
  <c r="AK20" i="3" s="1"/>
  <c r="AJ9" i="3"/>
  <c r="AK19" i="3" s="1"/>
  <c r="AJ8" i="3"/>
  <c r="AK18" i="3" s="1"/>
  <c r="AJ7" i="3"/>
  <c r="AK17" i="3" s="1"/>
  <c r="AJ6" i="3"/>
  <c r="AK16" i="3" s="1"/>
  <c r="AJ10" i="13"/>
  <c r="AK20" i="13" s="1"/>
  <c r="AJ9" i="13"/>
  <c r="AK19" i="13" s="1"/>
  <c r="AJ8" i="13"/>
  <c r="AK18" i="13" s="1"/>
  <c r="AJ7" i="13"/>
  <c r="AK17" i="13" s="1"/>
  <c r="AJ6" i="13"/>
  <c r="AK16" i="13" s="1"/>
  <c r="AJ10" i="5"/>
  <c r="AK20" i="5" s="1"/>
  <c r="AJ9" i="5"/>
  <c r="AK19" i="5" s="1"/>
  <c r="AJ8" i="5"/>
  <c r="AK18" i="5" s="1"/>
  <c r="AJ7" i="5"/>
  <c r="AK17" i="5" s="1"/>
  <c r="AJ6" i="5"/>
  <c r="AK16" i="5" s="1"/>
  <c r="AJ10" i="4"/>
  <c r="AK20" i="4" s="1"/>
  <c r="AJ9" i="4"/>
  <c r="AK19" i="4" s="1"/>
  <c r="AJ8" i="4"/>
  <c r="AK18" i="4" s="1"/>
  <c r="AJ7" i="4"/>
  <c r="AK17" i="4" s="1"/>
  <c r="AJ6" i="4"/>
  <c r="AK16" i="4" s="1"/>
  <c r="AJ10" i="1"/>
  <c r="AK20" i="1" s="1"/>
  <c r="AJ9" i="1"/>
  <c r="AK19" i="1" s="1"/>
  <c r="AJ8" i="1"/>
  <c r="AK18" i="1" s="1"/>
  <c r="AJ7" i="1"/>
  <c r="AK17" i="1" s="1"/>
  <c r="AJ6" i="1"/>
  <c r="AK16" i="1" s="1"/>
  <c r="AJ10" i="7"/>
  <c r="AK20" i="7" s="1"/>
  <c r="AJ9" i="7"/>
  <c r="AK19" i="7" s="1"/>
  <c r="AJ8" i="7"/>
  <c r="AK18" i="7" s="1"/>
  <c r="AJ7" i="7"/>
  <c r="AK17" i="7" s="1"/>
  <c r="AJ6" i="7"/>
  <c r="AK16" i="7" s="1"/>
  <c r="AJ10" i="8"/>
  <c r="AK20" i="8" s="1"/>
  <c r="AJ9" i="8"/>
  <c r="AK19" i="8" s="1"/>
  <c r="AJ8" i="8"/>
  <c r="AK18" i="8" s="1"/>
  <c r="AJ7" i="8"/>
  <c r="AK17" i="8" s="1"/>
  <c r="AJ6" i="8"/>
  <c r="AK16" i="8" s="1"/>
  <c r="AJ10" i="6"/>
  <c r="AK20" i="6" s="1"/>
  <c r="AJ9" i="6"/>
  <c r="AK19" i="6" s="1"/>
  <c r="AJ8" i="6"/>
  <c r="AK18" i="6" s="1"/>
  <c r="AJ7" i="6"/>
  <c r="AK17" i="6" s="1"/>
  <c r="AJ6" i="6"/>
  <c r="AK16" i="6" s="1"/>
  <c r="AJ10" i="9"/>
  <c r="AK20" i="9" s="1"/>
  <c r="AJ9" i="9"/>
  <c r="AK19" i="9" s="1"/>
  <c r="AJ8" i="9"/>
  <c r="AK18" i="9" s="1"/>
  <c r="AJ7" i="9"/>
  <c r="AK17" i="9" s="1"/>
  <c r="AJ6" i="9"/>
  <c r="AK16" i="9" s="1"/>
  <c r="AJ10" i="10"/>
  <c r="AK20" i="10" s="1"/>
  <c r="AJ9" i="10"/>
  <c r="AK19" i="10" s="1"/>
  <c r="AJ8" i="10"/>
  <c r="AK18" i="10" s="1"/>
  <c r="AJ7" i="10"/>
  <c r="AK17" i="10" s="1"/>
  <c r="AJ6" i="10"/>
  <c r="AK16" i="10" s="1"/>
  <c r="AJ10" i="11"/>
  <c r="AK20" i="11" s="1"/>
  <c r="AJ9" i="11"/>
  <c r="AK19" i="11" s="1"/>
  <c r="AJ8" i="11"/>
  <c r="AK18" i="11" s="1"/>
  <c r="AJ7" i="11"/>
  <c r="AK17" i="11" s="1"/>
  <c r="AJ6" i="11"/>
  <c r="AK16" i="11" s="1"/>
  <c r="AJ10" i="16"/>
  <c r="AK20" i="16" s="1"/>
  <c r="AJ9" i="16"/>
  <c r="AK19" i="16" s="1"/>
  <c r="AJ8" i="16"/>
  <c r="AK18" i="16" s="1"/>
  <c r="AJ7" i="16"/>
  <c r="AK17" i="16" s="1"/>
  <c r="AJ6" i="16"/>
  <c r="AK16" i="16" s="1"/>
  <c r="AJ10" i="12"/>
  <c r="AK20" i="12" s="1"/>
  <c r="AJ9" i="12"/>
  <c r="AK19" i="12" s="1"/>
  <c r="AJ8" i="12"/>
  <c r="AK18" i="12" s="1"/>
  <c r="AJ7" i="12"/>
  <c r="AK17" i="12" s="1"/>
  <c r="AJ6" i="12"/>
  <c r="AK16" i="12" s="1"/>
  <c r="AJ10" i="14"/>
  <c r="AK20" i="14" s="1"/>
  <c r="AJ9" i="14"/>
  <c r="AK19" i="14" s="1"/>
  <c r="AJ8" i="14"/>
  <c r="AK18" i="14" s="1"/>
  <c r="AJ7" i="14"/>
  <c r="AK17" i="14" s="1"/>
  <c r="AJ6" i="14"/>
  <c r="AK16" i="14" s="1"/>
  <c r="AJ10" i="15"/>
  <c r="AK20" i="15" s="1"/>
  <c r="AJ9" i="15"/>
  <c r="AK19" i="15" s="1"/>
  <c r="AJ8" i="15"/>
  <c r="AK18" i="15" s="1"/>
  <c r="AJ7" i="15"/>
  <c r="AK17" i="15" s="1"/>
  <c r="AJ6" i="15"/>
  <c r="AK16" i="15" s="1"/>
  <c r="AJ10" i="2"/>
  <c r="AK20" i="2" s="1"/>
  <c r="AJ9" i="2"/>
  <c r="AK19" i="2" s="1"/>
  <c r="AJ8" i="2"/>
  <c r="AK18" i="2" s="1"/>
  <c r="AJ7" i="2"/>
  <c r="AK17" i="2" s="1"/>
  <c r="AJ6" i="2"/>
  <c r="AK16" i="2" s="1"/>
  <c r="AJ10" i="17"/>
  <c r="AK20" i="17" s="1"/>
  <c r="AJ9" i="17"/>
  <c r="AK19" i="17" s="1"/>
  <c r="AJ8" i="17"/>
  <c r="AK18" i="17" s="1"/>
  <c r="AJ7" i="17"/>
  <c r="AK17" i="17" s="1"/>
  <c r="AJ6" i="17"/>
  <c r="AK16" i="17" s="1"/>
  <c r="BM7" i="20"/>
  <c r="BO17" i="20" s="1"/>
  <c r="BN7" i="20"/>
  <c r="BP17" i="20" s="1"/>
  <c r="BM8" i="20"/>
  <c r="BO18" i="20" s="1"/>
  <c r="BN8" i="20"/>
  <c r="BP18" i="20" s="1"/>
  <c r="BM9" i="20"/>
  <c r="BO19" i="20" s="1"/>
  <c r="BN9" i="20"/>
  <c r="BP19" i="20" s="1"/>
  <c r="BM10" i="20"/>
  <c r="BO20" i="20" s="1"/>
  <c r="BN10" i="20"/>
  <c r="BP20" i="20" s="1"/>
  <c r="BM11" i="20"/>
  <c r="BO21" i="20" s="1"/>
  <c r="BN11" i="20"/>
  <c r="BP21" i="20" s="1"/>
  <c r="AJ9" i="19" l="1"/>
  <c r="AJ10" i="19"/>
  <c r="AJ6" i="19"/>
  <c r="AJ7" i="19"/>
  <c r="AJ8" i="19"/>
  <c r="O8" i="19"/>
  <c r="O9" i="19"/>
  <c r="O10" i="19"/>
  <c r="O11" i="19"/>
  <c r="O12" i="19"/>
  <c r="O13" i="19"/>
  <c r="O14" i="19"/>
  <c r="O15" i="19"/>
  <c r="O16" i="19"/>
  <c r="O17" i="19"/>
  <c r="O18" i="19"/>
  <c r="O19" i="19"/>
  <c r="O20" i="19"/>
  <c r="O21" i="19"/>
  <c r="O22" i="19"/>
  <c r="O23" i="19"/>
  <c r="O24" i="19"/>
  <c r="O25" i="19"/>
  <c r="O26" i="19"/>
  <c r="O27" i="19"/>
  <c r="O28" i="19"/>
  <c r="O34" i="19"/>
  <c r="O35" i="19"/>
  <c r="AI10" i="17"/>
  <c r="AJ20" i="17" s="1"/>
  <c r="AI9" i="17"/>
  <c r="AJ19" i="17" s="1"/>
  <c r="AI8" i="17"/>
  <c r="AJ18" i="17" s="1"/>
  <c r="AI7" i="17"/>
  <c r="AJ17" i="17" s="1"/>
  <c r="AI6" i="17"/>
  <c r="AJ16" i="17" s="1"/>
  <c r="AI10" i="3"/>
  <c r="AJ20" i="3" s="1"/>
  <c r="AI9" i="3"/>
  <c r="AJ19" i="3" s="1"/>
  <c r="AI8" i="3"/>
  <c r="AJ18" i="3" s="1"/>
  <c r="AI7" i="3"/>
  <c r="AJ17" i="3" s="1"/>
  <c r="AI6" i="3"/>
  <c r="AJ16" i="3" s="1"/>
  <c r="AI10" i="13"/>
  <c r="AJ20" i="13" s="1"/>
  <c r="AI9" i="13"/>
  <c r="AJ19" i="13" s="1"/>
  <c r="AI8" i="13"/>
  <c r="AJ18" i="13" s="1"/>
  <c r="AI7" i="13"/>
  <c r="AJ17" i="13" s="1"/>
  <c r="AI6" i="13"/>
  <c r="AJ16" i="13" s="1"/>
  <c r="AI10" i="5"/>
  <c r="AJ20" i="5" s="1"/>
  <c r="AI9" i="5"/>
  <c r="AJ19" i="5" s="1"/>
  <c r="AI8" i="5"/>
  <c r="AJ18" i="5" s="1"/>
  <c r="AI7" i="5"/>
  <c r="AJ17" i="5" s="1"/>
  <c r="AI6" i="5"/>
  <c r="AJ16" i="5" s="1"/>
  <c r="AI10" i="4"/>
  <c r="AJ20" i="4" s="1"/>
  <c r="AI9" i="4"/>
  <c r="AJ19" i="4" s="1"/>
  <c r="AI8" i="4"/>
  <c r="AJ18" i="4" s="1"/>
  <c r="AI7" i="4"/>
  <c r="AJ17" i="4" s="1"/>
  <c r="AI6" i="4"/>
  <c r="AJ16" i="4" s="1"/>
  <c r="AI10" i="1"/>
  <c r="AJ20" i="1" s="1"/>
  <c r="AI9" i="1"/>
  <c r="AJ19" i="1" s="1"/>
  <c r="AI8" i="1"/>
  <c r="AJ18" i="1" s="1"/>
  <c r="AI7" i="1"/>
  <c r="AJ17" i="1" s="1"/>
  <c r="AI6" i="1"/>
  <c r="AJ16" i="1" s="1"/>
  <c r="AI10" i="7"/>
  <c r="AJ20" i="7" s="1"/>
  <c r="AI9" i="7"/>
  <c r="AJ19" i="7" s="1"/>
  <c r="AI8" i="7"/>
  <c r="AJ18" i="7" s="1"/>
  <c r="AI7" i="7"/>
  <c r="AJ17" i="7" s="1"/>
  <c r="AI6" i="7"/>
  <c r="AJ16" i="7" s="1"/>
  <c r="AI10" i="8"/>
  <c r="AJ20" i="8" s="1"/>
  <c r="AI9" i="8"/>
  <c r="AJ19" i="8" s="1"/>
  <c r="AI8" i="8"/>
  <c r="AJ18" i="8" s="1"/>
  <c r="AI7" i="8"/>
  <c r="AJ17" i="8" s="1"/>
  <c r="AI6" i="8"/>
  <c r="AJ16" i="8" s="1"/>
  <c r="AI10" i="6"/>
  <c r="AJ20" i="6" s="1"/>
  <c r="AI9" i="6"/>
  <c r="AJ19" i="6" s="1"/>
  <c r="AI8" i="6"/>
  <c r="AJ18" i="6" s="1"/>
  <c r="AI7" i="6"/>
  <c r="AJ17" i="6" s="1"/>
  <c r="AI6" i="6"/>
  <c r="AJ16" i="6" s="1"/>
  <c r="AI10" i="9"/>
  <c r="AJ20" i="9" s="1"/>
  <c r="AI9" i="9"/>
  <c r="AJ19" i="9" s="1"/>
  <c r="AI8" i="9"/>
  <c r="AJ18" i="9" s="1"/>
  <c r="AI7" i="9"/>
  <c r="AJ17" i="9" s="1"/>
  <c r="AI6" i="9"/>
  <c r="AJ16" i="9" s="1"/>
  <c r="AI10" i="10"/>
  <c r="AJ20" i="10" s="1"/>
  <c r="AI9" i="10"/>
  <c r="AJ19" i="10" s="1"/>
  <c r="AI8" i="10"/>
  <c r="AJ18" i="10" s="1"/>
  <c r="AI7" i="10"/>
  <c r="AJ17" i="10" s="1"/>
  <c r="AI6" i="10"/>
  <c r="AJ16" i="10" s="1"/>
  <c r="AI10" i="11"/>
  <c r="AJ20" i="11" s="1"/>
  <c r="AI9" i="11"/>
  <c r="AJ19" i="11" s="1"/>
  <c r="AI8" i="11"/>
  <c r="AJ18" i="11" s="1"/>
  <c r="AI7" i="11"/>
  <c r="AJ17" i="11" s="1"/>
  <c r="AI6" i="11"/>
  <c r="AJ16" i="11" s="1"/>
  <c r="AI10" i="16"/>
  <c r="AJ20" i="16" s="1"/>
  <c r="AI9" i="16"/>
  <c r="AJ19" i="16" s="1"/>
  <c r="AI8" i="16"/>
  <c r="AJ18" i="16" s="1"/>
  <c r="AI7" i="16"/>
  <c r="AJ17" i="16" s="1"/>
  <c r="AI6" i="16"/>
  <c r="AJ16" i="16" s="1"/>
  <c r="AI10" i="12"/>
  <c r="AJ20" i="12" s="1"/>
  <c r="AI9" i="12"/>
  <c r="AJ19" i="12" s="1"/>
  <c r="AI8" i="12"/>
  <c r="AJ18" i="12" s="1"/>
  <c r="AI7" i="12"/>
  <c r="AJ17" i="12" s="1"/>
  <c r="AI6" i="12"/>
  <c r="AJ16" i="12" s="1"/>
  <c r="AI10" i="14"/>
  <c r="AJ20" i="14" s="1"/>
  <c r="AI9" i="14"/>
  <c r="AJ19" i="14" s="1"/>
  <c r="AI8" i="14"/>
  <c r="AJ18" i="14" s="1"/>
  <c r="AI7" i="14"/>
  <c r="AJ17" i="14" s="1"/>
  <c r="AI6" i="14"/>
  <c r="AJ16" i="14" s="1"/>
  <c r="AI10" i="15"/>
  <c r="AJ20" i="15" s="1"/>
  <c r="AI9" i="15"/>
  <c r="AJ19" i="15" s="1"/>
  <c r="AI8" i="15"/>
  <c r="AJ18" i="15" s="1"/>
  <c r="AI7" i="15"/>
  <c r="AJ17" i="15" s="1"/>
  <c r="AI6" i="15"/>
  <c r="AJ16" i="15" s="1"/>
  <c r="AI10" i="2"/>
  <c r="AJ20" i="2" s="1"/>
  <c r="AI9" i="2"/>
  <c r="AJ19" i="2" s="1"/>
  <c r="AI8" i="2"/>
  <c r="AJ18" i="2" s="1"/>
  <c r="AI7" i="2"/>
  <c r="AJ17" i="2" s="1"/>
  <c r="AI6" i="2"/>
  <c r="AJ16" i="2" s="1"/>
  <c r="AI7" i="19" l="1"/>
  <c r="AI6" i="19"/>
  <c r="AI9" i="19"/>
  <c r="AI8" i="19"/>
  <c r="AI10" i="19"/>
  <c r="N8" i="19"/>
  <c r="N9" i="19"/>
  <c r="N10" i="19"/>
  <c r="N11" i="19"/>
  <c r="N12" i="19"/>
  <c r="N13" i="19"/>
  <c r="N14" i="19"/>
  <c r="N15" i="19"/>
  <c r="N16" i="19"/>
  <c r="N17" i="19"/>
  <c r="N18" i="19"/>
  <c r="N19" i="19"/>
  <c r="N20" i="19"/>
  <c r="N21" i="19"/>
  <c r="N22" i="19"/>
  <c r="N23" i="19"/>
  <c r="N24" i="19"/>
  <c r="N25" i="19"/>
  <c r="N26" i="19"/>
  <c r="N27" i="19"/>
  <c r="N28" i="19"/>
  <c r="N34" i="19"/>
  <c r="N35" i="19"/>
  <c r="AH10" i="15"/>
  <c r="AI20" i="15" s="1"/>
  <c r="AH9" i="15"/>
  <c r="AI19" i="15" s="1"/>
  <c r="AH8" i="15"/>
  <c r="AI18" i="15" s="1"/>
  <c r="AH7" i="15"/>
  <c r="AI17" i="15" s="1"/>
  <c r="AH6" i="15"/>
  <c r="AI16" i="15" s="1"/>
  <c r="AH10" i="14"/>
  <c r="AI20" i="14" s="1"/>
  <c r="AH9" i="14"/>
  <c r="AI19" i="14" s="1"/>
  <c r="AH8" i="14"/>
  <c r="AI18" i="14" s="1"/>
  <c r="AH7" i="14"/>
  <c r="AI17" i="14" s="1"/>
  <c r="AH6" i="14"/>
  <c r="AI16" i="14" s="1"/>
  <c r="AH10" i="12"/>
  <c r="AI20" i="12" s="1"/>
  <c r="AH9" i="12"/>
  <c r="AI19" i="12" s="1"/>
  <c r="AH8" i="12"/>
  <c r="AI18" i="12" s="1"/>
  <c r="AH7" i="12"/>
  <c r="AI17" i="12" s="1"/>
  <c r="AH6" i="12"/>
  <c r="AI16" i="12" s="1"/>
  <c r="AH10" i="16"/>
  <c r="AI20" i="16" s="1"/>
  <c r="AH9" i="16"/>
  <c r="AI19" i="16" s="1"/>
  <c r="AH8" i="16"/>
  <c r="AI18" i="16" s="1"/>
  <c r="AH7" i="16"/>
  <c r="AI17" i="16" s="1"/>
  <c r="AH6" i="16"/>
  <c r="AI16" i="16" s="1"/>
  <c r="AH10" i="11"/>
  <c r="AI20" i="11" s="1"/>
  <c r="AH9" i="11"/>
  <c r="AI19" i="11" s="1"/>
  <c r="AH8" i="11"/>
  <c r="AI18" i="11" s="1"/>
  <c r="AH7" i="11"/>
  <c r="AI17" i="11" s="1"/>
  <c r="AH6" i="11"/>
  <c r="AI16" i="11" s="1"/>
  <c r="AH10" i="10"/>
  <c r="AI20" i="10" s="1"/>
  <c r="AH9" i="10"/>
  <c r="AI19" i="10" s="1"/>
  <c r="AH8" i="10"/>
  <c r="AI18" i="10" s="1"/>
  <c r="AH7" i="10"/>
  <c r="AI17" i="10" s="1"/>
  <c r="AH6" i="10"/>
  <c r="AI16" i="10" s="1"/>
  <c r="AH10" i="9"/>
  <c r="AI20" i="9" s="1"/>
  <c r="AH9" i="9"/>
  <c r="AI19" i="9" s="1"/>
  <c r="AH8" i="9"/>
  <c r="AI18" i="9" s="1"/>
  <c r="AH7" i="9"/>
  <c r="AI17" i="9" s="1"/>
  <c r="AH6" i="9"/>
  <c r="AI16" i="9" s="1"/>
  <c r="AH10" i="6"/>
  <c r="AI20" i="6" s="1"/>
  <c r="AH9" i="6"/>
  <c r="AI19" i="6" s="1"/>
  <c r="AH8" i="6"/>
  <c r="AI18" i="6" s="1"/>
  <c r="AH7" i="6"/>
  <c r="AI17" i="6" s="1"/>
  <c r="AH6" i="6"/>
  <c r="AI16" i="6" s="1"/>
  <c r="AH10" i="8"/>
  <c r="AI20" i="8" s="1"/>
  <c r="AH9" i="8"/>
  <c r="AI19" i="8" s="1"/>
  <c r="AH8" i="8"/>
  <c r="AI18" i="8" s="1"/>
  <c r="AH7" i="8"/>
  <c r="AI17" i="8" s="1"/>
  <c r="AH6" i="8"/>
  <c r="AI16" i="8" s="1"/>
  <c r="AH10" i="7"/>
  <c r="AI20" i="7" s="1"/>
  <c r="AH9" i="7"/>
  <c r="AI19" i="7" s="1"/>
  <c r="AH8" i="7"/>
  <c r="AI18" i="7" s="1"/>
  <c r="AH7" i="7"/>
  <c r="AI17" i="7" s="1"/>
  <c r="AH6" i="7"/>
  <c r="AI16" i="7" s="1"/>
  <c r="AH10" i="1"/>
  <c r="AI20" i="1" s="1"/>
  <c r="AH9" i="1"/>
  <c r="AI19" i="1" s="1"/>
  <c r="AH8" i="1"/>
  <c r="AI18" i="1" s="1"/>
  <c r="AH7" i="1"/>
  <c r="AI17" i="1" s="1"/>
  <c r="AH6" i="1"/>
  <c r="AI16" i="1" s="1"/>
  <c r="AH10" i="4"/>
  <c r="AI20" i="4" s="1"/>
  <c r="AH9" i="4"/>
  <c r="AI19" i="4" s="1"/>
  <c r="AH8" i="4"/>
  <c r="AI18" i="4" s="1"/>
  <c r="AH7" i="4"/>
  <c r="AI17" i="4" s="1"/>
  <c r="AH6" i="4"/>
  <c r="AI16" i="4" s="1"/>
  <c r="AH10" i="5"/>
  <c r="AI20" i="5" s="1"/>
  <c r="AH9" i="5"/>
  <c r="AI19" i="5" s="1"/>
  <c r="AH8" i="5"/>
  <c r="AI18" i="5" s="1"/>
  <c r="AH7" i="5"/>
  <c r="AI17" i="5" s="1"/>
  <c r="AH6" i="5"/>
  <c r="AI16" i="5" s="1"/>
  <c r="AH10" i="13"/>
  <c r="AI20" i="13" s="1"/>
  <c r="AH9" i="13"/>
  <c r="AI19" i="13" s="1"/>
  <c r="AH8" i="13"/>
  <c r="AI18" i="13" s="1"/>
  <c r="AH7" i="13"/>
  <c r="AI17" i="13" s="1"/>
  <c r="AH6" i="13"/>
  <c r="AI16" i="13" s="1"/>
  <c r="AH10" i="3" l="1"/>
  <c r="AI20" i="3" s="1"/>
  <c r="AH9" i="3"/>
  <c r="AI19" i="3" s="1"/>
  <c r="AH8" i="3"/>
  <c r="AI18" i="3" s="1"/>
  <c r="AH7" i="3"/>
  <c r="AI17" i="3" s="1"/>
  <c r="AH6" i="3"/>
  <c r="AI16" i="3" s="1"/>
  <c r="AH6" i="2"/>
  <c r="AI16" i="2" s="1"/>
  <c r="AH10" i="2"/>
  <c r="AI20" i="2" s="1"/>
  <c r="AH9" i="2"/>
  <c r="AI19" i="2" s="1"/>
  <c r="AH8" i="2"/>
  <c r="AI18" i="2" s="1"/>
  <c r="AH7" i="2"/>
  <c r="AI17" i="2" s="1"/>
  <c r="BL11" i="20"/>
  <c r="BN21" i="20" s="1"/>
  <c r="BK11" i="20"/>
  <c r="BM21" i="20" s="1"/>
  <c r="BL10" i="20"/>
  <c r="BN20" i="20" s="1"/>
  <c r="BK10" i="20"/>
  <c r="BM20" i="20" s="1"/>
  <c r="BL9" i="20"/>
  <c r="BN19" i="20" s="1"/>
  <c r="BK9" i="20"/>
  <c r="BM19" i="20" s="1"/>
  <c r="BL8" i="20"/>
  <c r="BN18" i="20" s="1"/>
  <c r="BK8" i="20"/>
  <c r="BM18" i="20" s="1"/>
  <c r="BL7" i="20"/>
  <c r="BN17" i="20" s="1"/>
  <c r="BK7" i="20"/>
  <c r="BM17" i="20" s="1"/>
  <c r="AH9" i="19" l="1"/>
  <c r="AH10" i="19"/>
  <c r="AH7" i="19"/>
  <c r="AH6" i="19"/>
  <c r="AH8" i="19"/>
  <c r="AH10" i="17"/>
  <c r="AI20" i="17" s="1"/>
  <c r="AH9" i="17"/>
  <c r="AI19" i="17" s="1"/>
  <c r="AH8" i="17"/>
  <c r="AI18" i="17" s="1"/>
  <c r="AH7" i="17"/>
  <c r="AI17" i="17" s="1"/>
  <c r="AH6" i="17"/>
  <c r="AI16" i="17" s="1"/>
  <c r="BJ11" i="20" l="1"/>
  <c r="BL21" i="20" s="1"/>
  <c r="BI11" i="20"/>
  <c r="BK21" i="20" s="1"/>
  <c r="BJ10" i="20"/>
  <c r="BL20" i="20" s="1"/>
  <c r="BI10" i="20"/>
  <c r="BK20" i="20" s="1"/>
  <c r="BJ9" i="20"/>
  <c r="BL19" i="20" s="1"/>
  <c r="BI9" i="20"/>
  <c r="BK19" i="20" s="1"/>
  <c r="BJ8" i="20"/>
  <c r="BL18" i="20" s="1"/>
  <c r="BI8" i="20"/>
  <c r="BK18" i="20" s="1"/>
  <c r="BJ7" i="20"/>
  <c r="BL17" i="20" s="1"/>
  <c r="BI7" i="20"/>
  <c r="BK17" i="20" s="1"/>
  <c r="AG10" i="15" l="1"/>
  <c r="AH20" i="15" s="1"/>
  <c r="AG9" i="15"/>
  <c r="AH19" i="15" s="1"/>
  <c r="AG8" i="15"/>
  <c r="AH18" i="15" s="1"/>
  <c r="AG7" i="15"/>
  <c r="AH17" i="15" s="1"/>
  <c r="AG6" i="15"/>
  <c r="AH16" i="15" s="1"/>
  <c r="AG10" i="14"/>
  <c r="AH20" i="14" s="1"/>
  <c r="AG9" i="14"/>
  <c r="AH19" i="14" s="1"/>
  <c r="AG8" i="14"/>
  <c r="AH18" i="14" s="1"/>
  <c r="AG7" i="14"/>
  <c r="AH17" i="14" s="1"/>
  <c r="AG6" i="14"/>
  <c r="AH16" i="14" s="1"/>
  <c r="AG10" i="12"/>
  <c r="AH20" i="12" s="1"/>
  <c r="AG9" i="12"/>
  <c r="AH19" i="12" s="1"/>
  <c r="AG8" i="12"/>
  <c r="AH18" i="12" s="1"/>
  <c r="AG7" i="12"/>
  <c r="AH17" i="12" s="1"/>
  <c r="AG6" i="12"/>
  <c r="AH16" i="12" s="1"/>
  <c r="AG10" i="16"/>
  <c r="AH20" i="16" s="1"/>
  <c r="AG9" i="16"/>
  <c r="AH19" i="16" s="1"/>
  <c r="AG8" i="16"/>
  <c r="AH18" i="16" s="1"/>
  <c r="AG7" i="16"/>
  <c r="AH17" i="16" s="1"/>
  <c r="AG6" i="16"/>
  <c r="AH16" i="16" s="1"/>
  <c r="AG10" i="11"/>
  <c r="AH20" i="11" s="1"/>
  <c r="AG9" i="11"/>
  <c r="AH19" i="11" s="1"/>
  <c r="AG8" i="11"/>
  <c r="AH18" i="11" s="1"/>
  <c r="AG7" i="11"/>
  <c r="AH17" i="11" s="1"/>
  <c r="AG6" i="11"/>
  <c r="AH16" i="11" s="1"/>
  <c r="AG10" i="10"/>
  <c r="AH20" i="10" s="1"/>
  <c r="AG9" i="10"/>
  <c r="AH19" i="10" s="1"/>
  <c r="AG8" i="10"/>
  <c r="AH18" i="10" s="1"/>
  <c r="AG7" i="10"/>
  <c r="AH17" i="10" s="1"/>
  <c r="AG6" i="10"/>
  <c r="AH16" i="10" s="1"/>
  <c r="AG10" i="9"/>
  <c r="AH20" i="9" s="1"/>
  <c r="AG9" i="9"/>
  <c r="AH19" i="9" s="1"/>
  <c r="AG8" i="9"/>
  <c r="AH18" i="9" s="1"/>
  <c r="AG7" i="9"/>
  <c r="AH17" i="9" s="1"/>
  <c r="AG6" i="9"/>
  <c r="AH16" i="9" s="1"/>
  <c r="AG10" i="6"/>
  <c r="AH20" i="6" s="1"/>
  <c r="AG9" i="6"/>
  <c r="AH19" i="6" s="1"/>
  <c r="AG8" i="6"/>
  <c r="AH18" i="6" s="1"/>
  <c r="AG7" i="6"/>
  <c r="AH17" i="6" s="1"/>
  <c r="AG6" i="6"/>
  <c r="AH16" i="6" s="1"/>
  <c r="AG10" i="8"/>
  <c r="AH20" i="8" s="1"/>
  <c r="AG9" i="8"/>
  <c r="AH19" i="8" s="1"/>
  <c r="AG8" i="8"/>
  <c r="AH18" i="8" s="1"/>
  <c r="AG7" i="8"/>
  <c r="AH17" i="8" s="1"/>
  <c r="AG6" i="8"/>
  <c r="AH16" i="8" s="1"/>
  <c r="AG10" i="7"/>
  <c r="AH20" i="7" s="1"/>
  <c r="AG9" i="7"/>
  <c r="AH19" i="7" s="1"/>
  <c r="AG8" i="7"/>
  <c r="AH18" i="7" s="1"/>
  <c r="AG7" i="7"/>
  <c r="AH17" i="7" s="1"/>
  <c r="AG6" i="7"/>
  <c r="AH16" i="7" s="1"/>
  <c r="AG10" i="1" l="1"/>
  <c r="AG9" i="1"/>
  <c r="AH19" i="1" s="1"/>
  <c r="AG8" i="1"/>
  <c r="AH18" i="1" s="1"/>
  <c r="AG7" i="1"/>
  <c r="AH17" i="1" s="1"/>
  <c r="AG6" i="1"/>
  <c r="AH16" i="1" s="1"/>
  <c r="AG10" i="4"/>
  <c r="AH20" i="4" s="1"/>
  <c r="AG9" i="4"/>
  <c r="AH19" i="4" s="1"/>
  <c r="AG8" i="4"/>
  <c r="AH18" i="4" s="1"/>
  <c r="AG7" i="4"/>
  <c r="AH17" i="4" s="1"/>
  <c r="AG6" i="4"/>
  <c r="AH16" i="4" s="1"/>
  <c r="AG10" i="5"/>
  <c r="AH20" i="5" s="1"/>
  <c r="AG9" i="5"/>
  <c r="AH19" i="5" s="1"/>
  <c r="AG8" i="5"/>
  <c r="AH18" i="5" s="1"/>
  <c r="AG7" i="5"/>
  <c r="AH17" i="5" s="1"/>
  <c r="AG6" i="5"/>
  <c r="AH16" i="5" s="1"/>
  <c r="AG10" i="13"/>
  <c r="AH20" i="13" s="1"/>
  <c r="AG9" i="13"/>
  <c r="AH19" i="13" s="1"/>
  <c r="AG8" i="13"/>
  <c r="AH18" i="13" s="1"/>
  <c r="AG7" i="13"/>
  <c r="AH17" i="13" s="1"/>
  <c r="AG6" i="13"/>
  <c r="AH16" i="13" s="1"/>
  <c r="AG10" i="3"/>
  <c r="AH20" i="3" s="1"/>
  <c r="AG9" i="3"/>
  <c r="AH19" i="3" s="1"/>
  <c r="AG8" i="3"/>
  <c r="AH18" i="3" s="1"/>
  <c r="AG7" i="3"/>
  <c r="AH17" i="3" s="1"/>
  <c r="AG6" i="3"/>
  <c r="AH16" i="3" s="1"/>
  <c r="AG10" i="17"/>
  <c r="AH20" i="17" s="1"/>
  <c r="AG9" i="17"/>
  <c r="AG8" i="17"/>
  <c r="AH18" i="17" s="1"/>
  <c r="AG7" i="17"/>
  <c r="AG6" i="17"/>
  <c r="AH16" i="17" s="1"/>
  <c r="AG10" i="2"/>
  <c r="AH20" i="2" s="1"/>
  <c r="AG9" i="2"/>
  <c r="AH19" i="2" s="1"/>
  <c r="AG8" i="2"/>
  <c r="AH18" i="2" s="1"/>
  <c r="AG7" i="2"/>
  <c r="AH17" i="2" s="1"/>
  <c r="AG6" i="2"/>
  <c r="AH16" i="2" s="1"/>
  <c r="M35" i="19"/>
  <c r="M34" i="19"/>
  <c r="M28" i="19"/>
  <c r="M27" i="19"/>
  <c r="M26" i="19"/>
  <c r="M25" i="19"/>
  <c r="M24" i="19"/>
  <c r="M23" i="19"/>
  <c r="M22" i="19"/>
  <c r="M21" i="19"/>
  <c r="M20" i="19"/>
  <c r="M19" i="19"/>
  <c r="M18" i="19"/>
  <c r="M17" i="19"/>
  <c r="M16" i="19"/>
  <c r="M15" i="19"/>
  <c r="M14" i="19"/>
  <c r="M13" i="19"/>
  <c r="M12" i="19"/>
  <c r="M11" i="19"/>
  <c r="M10" i="19"/>
  <c r="M9" i="19"/>
  <c r="M8" i="19"/>
  <c r="AG10" i="19" l="1"/>
  <c r="AH20" i="1"/>
  <c r="AG8" i="19"/>
  <c r="AH19" i="17"/>
  <c r="AH17" i="17"/>
  <c r="AG7" i="19"/>
  <c r="AG6" i="19"/>
  <c r="AG9" i="19"/>
  <c r="BH11" i="20" l="1"/>
  <c r="BJ21" i="20" s="1"/>
  <c r="BG11" i="20"/>
  <c r="BI21" i="20" s="1"/>
  <c r="BH10" i="20"/>
  <c r="BJ20" i="20" s="1"/>
  <c r="BG10" i="20"/>
  <c r="BI20" i="20" s="1"/>
  <c r="BH9" i="20"/>
  <c r="BJ19" i="20" s="1"/>
  <c r="BG9" i="20"/>
  <c r="BI19" i="20" s="1"/>
  <c r="BH8" i="20"/>
  <c r="BJ18" i="20" s="1"/>
  <c r="BG8" i="20"/>
  <c r="BI18" i="20" s="1"/>
  <c r="BH7" i="20"/>
  <c r="BJ17" i="20" s="1"/>
  <c r="BG7" i="20"/>
  <c r="BI17" i="20" s="1"/>
  <c r="L35" i="19"/>
  <c r="L34" i="19"/>
  <c r="L28" i="19"/>
  <c r="L27" i="19"/>
  <c r="L26" i="19"/>
  <c r="L25" i="19"/>
  <c r="L24" i="19"/>
  <c r="L23" i="19"/>
  <c r="L22" i="19"/>
  <c r="L21" i="19"/>
  <c r="L20" i="19"/>
  <c r="L19" i="19"/>
  <c r="L18" i="19"/>
  <c r="L17" i="19"/>
  <c r="L16" i="19"/>
  <c r="L15" i="19"/>
  <c r="L14" i="19"/>
  <c r="L13" i="19"/>
  <c r="L12" i="19"/>
  <c r="L11" i="19"/>
  <c r="L10" i="19"/>
  <c r="L9" i="19"/>
  <c r="L8" i="19"/>
  <c r="AF10" i="15"/>
  <c r="AG20" i="15" s="1"/>
  <c r="AF9" i="15"/>
  <c r="AG19" i="15" s="1"/>
  <c r="AF8" i="15"/>
  <c r="AG18" i="15" s="1"/>
  <c r="AF7" i="15"/>
  <c r="AG17" i="15" s="1"/>
  <c r="AF6" i="15"/>
  <c r="AG16" i="15" s="1"/>
  <c r="AF10" i="14"/>
  <c r="AG20" i="14" s="1"/>
  <c r="AF9" i="14"/>
  <c r="AG19" i="14" s="1"/>
  <c r="AF8" i="14"/>
  <c r="AG18" i="14" s="1"/>
  <c r="AF7" i="14"/>
  <c r="AG17" i="14" s="1"/>
  <c r="AF6" i="14"/>
  <c r="AG16" i="14" s="1"/>
  <c r="AF10" i="16"/>
  <c r="AG20" i="16" s="1"/>
  <c r="AF9" i="16"/>
  <c r="AG19" i="16" s="1"/>
  <c r="AF8" i="16"/>
  <c r="AG18" i="16" s="1"/>
  <c r="AF7" i="16"/>
  <c r="AG17" i="16" s="1"/>
  <c r="AF6" i="16"/>
  <c r="AG16" i="16" s="1"/>
  <c r="AF10" i="12"/>
  <c r="AG20" i="12" s="1"/>
  <c r="AF9" i="12"/>
  <c r="AG19" i="12" s="1"/>
  <c r="AF8" i="12"/>
  <c r="AG18" i="12" s="1"/>
  <c r="AF7" i="12"/>
  <c r="AG17" i="12" s="1"/>
  <c r="AF6" i="12"/>
  <c r="AG16" i="12" s="1"/>
  <c r="AF10" i="11"/>
  <c r="AG20" i="11" s="1"/>
  <c r="AF9" i="11"/>
  <c r="AG19" i="11" s="1"/>
  <c r="AF8" i="11"/>
  <c r="AG18" i="11" s="1"/>
  <c r="AF7" i="11"/>
  <c r="AG17" i="11" s="1"/>
  <c r="AF6" i="11"/>
  <c r="AG16" i="11" s="1"/>
  <c r="AF10" i="10"/>
  <c r="AG20" i="10" s="1"/>
  <c r="AF9" i="10"/>
  <c r="AG19" i="10" s="1"/>
  <c r="AF8" i="10"/>
  <c r="AG18" i="10" s="1"/>
  <c r="AF7" i="10"/>
  <c r="AG17" i="10" s="1"/>
  <c r="AF6" i="10"/>
  <c r="AG16" i="10" s="1"/>
  <c r="AF10" i="9"/>
  <c r="AG20" i="9" s="1"/>
  <c r="AF9" i="9"/>
  <c r="AG19" i="9" s="1"/>
  <c r="AF8" i="9"/>
  <c r="AG18" i="9" s="1"/>
  <c r="AF7" i="9"/>
  <c r="AG17" i="9" s="1"/>
  <c r="AF6" i="9"/>
  <c r="AG16" i="9" s="1"/>
  <c r="AF10" i="6"/>
  <c r="AG20" i="6" s="1"/>
  <c r="AF9" i="6"/>
  <c r="AG19" i="6" s="1"/>
  <c r="AF8" i="6"/>
  <c r="AG18" i="6" s="1"/>
  <c r="AF7" i="6"/>
  <c r="AG17" i="6" s="1"/>
  <c r="AF6" i="6"/>
  <c r="AG16" i="6" s="1"/>
  <c r="AF10" i="8"/>
  <c r="AG20" i="8" s="1"/>
  <c r="AF9" i="8"/>
  <c r="AG19" i="8" s="1"/>
  <c r="AF8" i="8"/>
  <c r="AG18" i="8" s="1"/>
  <c r="AF7" i="8"/>
  <c r="AG17" i="8" s="1"/>
  <c r="AF6" i="8"/>
  <c r="AG16" i="8" s="1"/>
  <c r="AF10" i="7"/>
  <c r="AG20" i="7" s="1"/>
  <c r="AF9" i="7"/>
  <c r="AG19" i="7" s="1"/>
  <c r="AF8" i="7"/>
  <c r="AG18" i="7" s="1"/>
  <c r="AF7" i="7"/>
  <c r="AG17" i="7" s="1"/>
  <c r="AF6" i="7"/>
  <c r="AG16" i="7" s="1"/>
  <c r="AF10" i="1"/>
  <c r="AG20" i="1" s="1"/>
  <c r="AF9" i="1"/>
  <c r="AG19" i="1" s="1"/>
  <c r="AF8" i="1"/>
  <c r="AG18" i="1" s="1"/>
  <c r="AF7" i="1"/>
  <c r="AG17" i="1" s="1"/>
  <c r="AF6" i="1"/>
  <c r="AG16" i="1" s="1"/>
  <c r="AF10" i="4"/>
  <c r="AG20" i="4" s="1"/>
  <c r="AF9" i="4"/>
  <c r="AG19" i="4" s="1"/>
  <c r="AF8" i="4"/>
  <c r="AG18" i="4" s="1"/>
  <c r="AF7" i="4"/>
  <c r="AG17" i="4" s="1"/>
  <c r="AF6" i="4"/>
  <c r="AG16" i="4" s="1"/>
  <c r="AF10" i="5"/>
  <c r="AG20" i="5" s="1"/>
  <c r="AF9" i="5"/>
  <c r="AG19" i="5" s="1"/>
  <c r="AF8" i="5"/>
  <c r="AG18" i="5" s="1"/>
  <c r="AF7" i="5"/>
  <c r="AG17" i="5" s="1"/>
  <c r="AF6" i="5"/>
  <c r="AG16" i="5" s="1"/>
  <c r="AF10" i="13"/>
  <c r="AG20" i="13" s="1"/>
  <c r="AF9" i="13"/>
  <c r="AG19" i="13" s="1"/>
  <c r="AF8" i="13"/>
  <c r="AG18" i="13" s="1"/>
  <c r="AF7" i="13"/>
  <c r="AG17" i="13" s="1"/>
  <c r="AF6" i="13"/>
  <c r="AG16" i="13" s="1"/>
  <c r="AF10" i="3"/>
  <c r="AG20" i="3" s="1"/>
  <c r="AF9" i="3"/>
  <c r="AG19" i="3" s="1"/>
  <c r="AF8" i="3"/>
  <c r="AG18" i="3" s="1"/>
  <c r="AF7" i="3"/>
  <c r="AG17" i="3" s="1"/>
  <c r="AF6" i="3"/>
  <c r="AG16" i="3" s="1"/>
  <c r="AF10" i="2" l="1"/>
  <c r="AF9" i="2"/>
  <c r="AF8" i="2"/>
  <c r="AF7" i="2"/>
  <c r="AF6" i="2"/>
  <c r="AF10" i="17"/>
  <c r="AG20" i="17" s="1"/>
  <c r="AF9" i="17"/>
  <c r="AG19" i="17" s="1"/>
  <c r="AF8" i="17"/>
  <c r="AG18" i="17" s="1"/>
  <c r="AF7" i="17"/>
  <c r="AG17" i="17" s="1"/>
  <c r="AF6" i="17"/>
  <c r="AG16" i="17" s="1"/>
  <c r="AF7" i="19" l="1"/>
  <c r="AG17" i="2"/>
  <c r="AF9" i="19"/>
  <c r="AG19" i="2"/>
  <c r="AF8" i="19"/>
  <c r="AG18" i="2"/>
  <c r="AF6" i="19"/>
  <c r="AG16" i="2"/>
  <c r="AF10" i="19"/>
  <c r="AG20" i="2"/>
  <c r="BF11" i="20"/>
  <c r="BE11" i="20"/>
  <c r="BG21" i="20" s="1"/>
  <c r="BD11" i="20"/>
  <c r="BC11" i="20"/>
  <c r="BB11" i="20"/>
  <c r="BA11" i="20"/>
  <c r="AZ11" i="20"/>
  <c r="AY11" i="20"/>
  <c r="AX11" i="20"/>
  <c r="AW11" i="20"/>
  <c r="AV11" i="20"/>
  <c r="AU11" i="20"/>
  <c r="AT11" i="20"/>
  <c r="AS11" i="20"/>
  <c r="AR11" i="20"/>
  <c r="AQ11" i="20"/>
  <c r="AP11" i="20"/>
  <c r="AO11" i="20"/>
  <c r="BF10" i="20"/>
  <c r="BH20" i="20" s="1"/>
  <c r="BE10" i="20"/>
  <c r="BD10" i="20"/>
  <c r="BC10" i="20"/>
  <c r="BB10" i="20"/>
  <c r="BA10" i="20"/>
  <c r="AZ10" i="20"/>
  <c r="AY10" i="20"/>
  <c r="AX10" i="20"/>
  <c r="AW10" i="20"/>
  <c r="AV10" i="20"/>
  <c r="AU10" i="20"/>
  <c r="AT10" i="20"/>
  <c r="AS10" i="20"/>
  <c r="AR10" i="20"/>
  <c r="AQ10" i="20"/>
  <c r="AP10" i="20"/>
  <c r="AO10" i="20"/>
  <c r="BF9" i="20"/>
  <c r="BE9" i="20"/>
  <c r="BG19" i="20" s="1"/>
  <c r="BD9" i="20"/>
  <c r="BC9" i="20"/>
  <c r="BB9" i="20"/>
  <c r="BA9" i="20"/>
  <c r="AZ9" i="20"/>
  <c r="AY9" i="20"/>
  <c r="AX9" i="20"/>
  <c r="AW9" i="20"/>
  <c r="AV9" i="20"/>
  <c r="AU9" i="20"/>
  <c r="AT9" i="20"/>
  <c r="AS9" i="20"/>
  <c r="AR9" i="20"/>
  <c r="AQ9" i="20"/>
  <c r="AP9" i="20"/>
  <c r="AO9" i="20"/>
  <c r="BF8" i="20"/>
  <c r="BH18" i="20" s="1"/>
  <c r="BE8" i="20"/>
  <c r="BD8" i="20"/>
  <c r="BC8" i="20"/>
  <c r="BB8" i="20"/>
  <c r="BA8" i="20"/>
  <c r="AZ8" i="20"/>
  <c r="AY8" i="20"/>
  <c r="AX8" i="20"/>
  <c r="AW8" i="20"/>
  <c r="AV8" i="20"/>
  <c r="AU8" i="20"/>
  <c r="AT8" i="20"/>
  <c r="AS8" i="20"/>
  <c r="AR8" i="20"/>
  <c r="AQ8" i="20"/>
  <c r="AP8" i="20"/>
  <c r="AO8" i="20"/>
  <c r="BF7" i="20"/>
  <c r="BE7" i="20"/>
  <c r="BG17" i="20" s="1"/>
  <c r="BD7" i="20"/>
  <c r="BC7" i="20"/>
  <c r="BB7" i="20"/>
  <c r="BA7" i="20"/>
  <c r="AZ7" i="20"/>
  <c r="AY7" i="20"/>
  <c r="AX7" i="20"/>
  <c r="AW7" i="20"/>
  <c r="AV7" i="20"/>
  <c r="AU7" i="20"/>
  <c r="AT7" i="20"/>
  <c r="AS7" i="20"/>
  <c r="AR7" i="20"/>
  <c r="AQ7" i="20"/>
  <c r="AP7" i="20"/>
  <c r="AO7" i="20"/>
  <c r="AQ17" i="20" l="1"/>
  <c r="AU17" i="20"/>
  <c r="AY17" i="20"/>
  <c r="BC17" i="20"/>
  <c r="AQ18" i="20"/>
  <c r="AS18" i="20"/>
  <c r="AW18" i="20"/>
  <c r="BC18" i="20"/>
  <c r="AQ19" i="20"/>
  <c r="AU19" i="20"/>
  <c r="AY19" i="20"/>
  <c r="BC19" i="20"/>
  <c r="AQ20" i="20"/>
  <c r="AS20" i="20"/>
  <c r="AW20" i="20"/>
  <c r="BA20" i="20"/>
  <c r="AQ21" i="20"/>
  <c r="AU21" i="20"/>
  <c r="BC21" i="20"/>
  <c r="BE18" i="20"/>
  <c r="BG18" i="20"/>
  <c r="BE20" i="20"/>
  <c r="BG20" i="20"/>
  <c r="AY21" i="20"/>
  <c r="AT17" i="20"/>
  <c r="AX17" i="20"/>
  <c r="BB17" i="20"/>
  <c r="BF17" i="20"/>
  <c r="BH17" i="20"/>
  <c r="AR18" i="20"/>
  <c r="AV18" i="20"/>
  <c r="AZ18" i="20"/>
  <c r="BD18" i="20"/>
  <c r="AT19" i="20"/>
  <c r="AX19" i="20"/>
  <c r="BB19" i="20"/>
  <c r="BF19" i="20"/>
  <c r="BH19" i="20"/>
  <c r="AR20" i="20"/>
  <c r="AV20" i="20"/>
  <c r="AZ20" i="20"/>
  <c r="BD20" i="20"/>
  <c r="AT21" i="20"/>
  <c r="AX21" i="20"/>
  <c r="BB21" i="20"/>
  <c r="BF21" i="20"/>
  <c r="BH21" i="20"/>
  <c r="AR17" i="20"/>
  <c r="AZ17" i="20"/>
  <c r="AT18" i="20"/>
  <c r="AX18" i="20"/>
  <c r="BB18" i="20"/>
  <c r="BF18" i="20"/>
  <c r="AR19" i="20"/>
  <c r="AV19" i="20"/>
  <c r="AZ19" i="20"/>
  <c r="BD19" i="20"/>
  <c r="AT20" i="20"/>
  <c r="AX20" i="20"/>
  <c r="BB20" i="20"/>
  <c r="BF20" i="20"/>
  <c r="AR21" i="20"/>
  <c r="AV21" i="20"/>
  <c r="AZ21" i="20"/>
  <c r="BD21" i="20"/>
  <c r="AV17" i="20"/>
  <c r="BD17" i="20"/>
  <c r="AS17" i="20"/>
  <c r="AW17" i="20"/>
  <c r="BA17" i="20"/>
  <c r="BE17" i="20"/>
  <c r="AS19" i="20"/>
  <c r="AW19" i="20"/>
  <c r="BA19" i="20"/>
  <c r="BE19" i="20"/>
  <c r="AS21" i="20"/>
  <c r="AW21" i="20"/>
  <c r="BA21" i="20"/>
  <c r="BE21" i="20"/>
  <c r="AY18" i="20"/>
  <c r="AU20" i="20"/>
  <c r="AU18" i="20"/>
  <c r="AY20" i="20"/>
  <c r="BC20" i="20"/>
  <c r="BA18" i="20"/>
  <c r="K9" i="19" l="1"/>
  <c r="K10" i="19"/>
  <c r="K11" i="19"/>
  <c r="K12" i="19"/>
  <c r="K13" i="19"/>
  <c r="K14" i="19"/>
  <c r="K15" i="19"/>
  <c r="K16" i="19"/>
  <c r="K17" i="19"/>
  <c r="K18" i="19"/>
  <c r="K19" i="19"/>
  <c r="K20" i="19"/>
  <c r="K21" i="19"/>
  <c r="K22" i="19"/>
  <c r="K23" i="19"/>
  <c r="K24" i="19"/>
  <c r="K25" i="19"/>
  <c r="K26" i="19"/>
  <c r="K27" i="19"/>
  <c r="K28" i="19"/>
  <c r="K34" i="19"/>
  <c r="K35" i="19"/>
  <c r="J9" i="19"/>
  <c r="J10" i="19"/>
  <c r="J11" i="19"/>
  <c r="J12" i="19"/>
  <c r="J13" i="19"/>
  <c r="J14" i="19"/>
  <c r="J15" i="19"/>
  <c r="J16" i="19"/>
  <c r="J17" i="19"/>
  <c r="J18" i="19"/>
  <c r="J19" i="19"/>
  <c r="J20" i="19"/>
  <c r="J21" i="19"/>
  <c r="J22" i="19"/>
  <c r="J23" i="19"/>
  <c r="J24" i="19"/>
  <c r="J25" i="19"/>
  <c r="J26" i="19"/>
  <c r="J27" i="19"/>
  <c r="J28" i="19"/>
  <c r="J34" i="19"/>
  <c r="J35" i="19"/>
  <c r="I9" i="19"/>
  <c r="I10" i="19"/>
  <c r="I11" i="19"/>
  <c r="I12" i="19"/>
  <c r="I13" i="19"/>
  <c r="I14" i="19"/>
  <c r="I15" i="19"/>
  <c r="I16" i="19"/>
  <c r="I17" i="19"/>
  <c r="I18" i="19"/>
  <c r="I19" i="19"/>
  <c r="I20" i="19"/>
  <c r="I21" i="19"/>
  <c r="I22" i="19"/>
  <c r="I23" i="19"/>
  <c r="I24" i="19"/>
  <c r="I25" i="19"/>
  <c r="I26" i="19"/>
  <c r="I27" i="19"/>
  <c r="I28" i="19"/>
  <c r="I34" i="19"/>
  <c r="I35" i="19"/>
  <c r="H9" i="19"/>
  <c r="H10" i="19"/>
  <c r="H11" i="19"/>
  <c r="H12" i="19"/>
  <c r="H13" i="19"/>
  <c r="H14" i="19"/>
  <c r="H15" i="19"/>
  <c r="H16" i="19"/>
  <c r="H17" i="19"/>
  <c r="H18" i="19"/>
  <c r="H19" i="19"/>
  <c r="H20" i="19"/>
  <c r="H21" i="19"/>
  <c r="H22" i="19"/>
  <c r="H23" i="19"/>
  <c r="H24" i="19"/>
  <c r="H25" i="19"/>
  <c r="H26" i="19"/>
  <c r="H27" i="19"/>
  <c r="H28" i="19"/>
  <c r="H34" i="19"/>
  <c r="H35" i="19"/>
  <c r="G9" i="19"/>
  <c r="G10" i="19"/>
  <c r="G11" i="19"/>
  <c r="G12" i="19"/>
  <c r="G13" i="19"/>
  <c r="G14" i="19"/>
  <c r="G15" i="19"/>
  <c r="G16" i="19"/>
  <c r="G17" i="19"/>
  <c r="G18" i="19"/>
  <c r="G19" i="19"/>
  <c r="G20" i="19"/>
  <c r="G21" i="19"/>
  <c r="G22" i="19"/>
  <c r="G23" i="19"/>
  <c r="G24" i="19"/>
  <c r="G25" i="19"/>
  <c r="G26" i="19"/>
  <c r="G27" i="19"/>
  <c r="G28" i="19"/>
  <c r="G34" i="19"/>
  <c r="G35" i="19"/>
  <c r="F9" i="19"/>
  <c r="F10" i="19"/>
  <c r="F11" i="19"/>
  <c r="F12" i="19"/>
  <c r="F13" i="19"/>
  <c r="F14" i="19"/>
  <c r="F15" i="19"/>
  <c r="F16" i="19"/>
  <c r="F17" i="19"/>
  <c r="F18" i="19"/>
  <c r="F19" i="19"/>
  <c r="F20" i="19"/>
  <c r="F21" i="19"/>
  <c r="F22" i="19"/>
  <c r="F23" i="19"/>
  <c r="F24" i="19"/>
  <c r="F25" i="19"/>
  <c r="F26" i="19"/>
  <c r="F27" i="19"/>
  <c r="F28" i="19"/>
  <c r="F34" i="19"/>
  <c r="F35" i="19"/>
  <c r="E9" i="19"/>
  <c r="E10" i="19"/>
  <c r="E11" i="19"/>
  <c r="E12" i="19"/>
  <c r="E13" i="19"/>
  <c r="E14" i="19"/>
  <c r="E15" i="19"/>
  <c r="E16" i="19"/>
  <c r="E17" i="19"/>
  <c r="E18" i="19"/>
  <c r="E19" i="19"/>
  <c r="E20" i="19"/>
  <c r="E21" i="19"/>
  <c r="E22" i="19"/>
  <c r="E23" i="19"/>
  <c r="E24" i="19"/>
  <c r="E25" i="19"/>
  <c r="E26" i="19"/>
  <c r="E27" i="19"/>
  <c r="E28" i="19"/>
  <c r="E34" i="19"/>
  <c r="E35" i="19"/>
  <c r="D9" i="19"/>
  <c r="D10" i="19"/>
  <c r="D11" i="19"/>
  <c r="D12" i="19"/>
  <c r="D13" i="19"/>
  <c r="D14" i="19"/>
  <c r="D15" i="19"/>
  <c r="D16" i="19"/>
  <c r="D17" i="19"/>
  <c r="D18" i="19"/>
  <c r="D19" i="19"/>
  <c r="D20" i="19"/>
  <c r="D21" i="19"/>
  <c r="D22" i="19"/>
  <c r="D23" i="19"/>
  <c r="D24" i="19"/>
  <c r="D25" i="19"/>
  <c r="D26" i="19"/>
  <c r="D27" i="19"/>
  <c r="D28" i="19"/>
  <c r="D34" i="19"/>
  <c r="D35" i="19"/>
  <c r="C9" i="19"/>
  <c r="C10" i="19"/>
  <c r="C11" i="19"/>
  <c r="C12" i="19"/>
  <c r="C13" i="19"/>
  <c r="C14" i="19"/>
  <c r="C15" i="19"/>
  <c r="C16" i="19"/>
  <c r="C17" i="19"/>
  <c r="C18" i="19"/>
  <c r="C19" i="19"/>
  <c r="C20" i="19"/>
  <c r="C21" i="19"/>
  <c r="C22" i="19"/>
  <c r="C23" i="19"/>
  <c r="C24" i="19"/>
  <c r="C25" i="19"/>
  <c r="C26" i="19"/>
  <c r="C27" i="19"/>
  <c r="C28" i="19"/>
  <c r="C34" i="19"/>
  <c r="C35" i="19"/>
  <c r="D8" i="19"/>
  <c r="E8" i="19"/>
  <c r="F8" i="19"/>
  <c r="G8" i="19"/>
  <c r="H8" i="19"/>
  <c r="I8" i="19"/>
  <c r="J8" i="19"/>
  <c r="K8" i="19"/>
  <c r="C8" i="19"/>
  <c r="AE10" i="17" l="1"/>
  <c r="AD10" i="17"/>
  <c r="AC10" i="17"/>
  <c r="AB10" i="17"/>
  <c r="AA10" i="17"/>
  <c r="Z10" i="17"/>
  <c r="Y10" i="17"/>
  <c r="X10" i="17"/>
  <c r="W10" i="17"/>
  <c r="AE9" i="17"/>
  <c r="AF19" i="17" s="1"/>
  <c r="AD9" i="17"/>
  <c r="AC9" i="17"/>
  <c r="AB9" i="17"/>
  <c r="AA9" i="17"/>
  <c r="Z9" i="17"/>
  <c r="Y9" i="17"/>
  <c r="X9" i="17"/>
  <c r="W9" i="17"/>
  <c r="AE8" i="17"/>
  <c r="AF18" i="17" s="1"/>
  <c r="AD8" i="17"/>
  <c r="AC8" i="17"/>
  <c r="AB8" i="17"/>
  <c r="AA8" i="17"/>
  <c r="Z8" i="17"/>
  <c r="Y8" i="17"/>
  <c r="X8" i="17"/>
  <c r="W8" i="17"/>
  <c r="AE7" i="17"/>
  <c r="AF17" i="17" s="1"/>
  <c r="AD7" i="17"/>
  <c r="AC7" i="17"/>
  <c r="AB7" i="17"/>
  <c r="AA7" i="17"/>
  <c r="Z7" i="17"/>
  <c r="Y7" i="17"/>
  <c r="X7" i="17"/>
  <c r="W7" i="17"/>
  <c r="AE6" i="17"/>
  <c r="AD6" i="17"/>
  <c r="AC6" i="17"/>
  <c r="AB6" i="17"/>
  <c r="AA6" i="17"/>
  <c r="Z6" i="17"/>
  <c r="Y6" i="17"/>
  <c r="X6" i="17"/>
  <c r="W6" i="17"/>
  <c r="X18" i="17" l="1"/>
  <c r="AA16" i="17"/>
  <c r="AE16" i="17"/>
  <c r="AF16" i="17"/>
  <c r="Z17" i="17"/>
  <c r="AD17" i="17"/>
  <c r="Y18" i="17"/>
  <c r="AC18" i="17"/>
  <c r="X19" i="17"/>
  <c r="AB19" i="17"/>
  <c r="AA20" i="17"/>
  <c r="AE20" i="17"/>
  <c r="AF20" i="17"/>
  <c r="Z16" i="17"/>
  <c r="AD16" i="17"/>
  <c r="Y17" i="17"/>
  <c r="AC17" i="17"/>
  <c r="AB18" i="17"/>
  <c r="AA19" i="17"/>
  <c r="AE19" i="17"/>
  <c r="Z20" i="17"/>
  <c r="AD20" i="17"/>
  <c r="X16" i="17"/>
  <c r="AB16" i="17"/>
  <c r="X17" i="17"/>
  <c r="AA17" i="17"/>
  <c r="AE17" i="17"/>
  <c r="Z18" i="17"/>
  <c r="AD18" i="17"/>
  <c r="Y19" i="17"/>
  <c r="AC19" i="17"/>
  <c r="X20" i="17"/>
  <c r="AB20" i="17"/>
  <c r="Y16" i="17"/>
  <c r="AC16" i="17"/>
  <c r="AA18" i="17"/>
  <c r="AE18" i="17"/>
  <c r="Z19" i="17"/>
  <c r="AD19" i="17"/>
  <c r="Y20" i="17"/>
  <c r="AC20" i="17"/>
  <c r="AB17" i="17"/>
  <c r="AE10" i="15" l="1"/>
  <c r="AD10" i="15"/>
  <c r="AC10" i="15"/>
  <c r="AB10" i="15"/>
  <c r="AA10" i="15"/>
  <c r="Z10" i="15"/>
  <c r="Y10" i="15"/>
  <c r="X10" i="15"/>
  <c r="W10" i="15"/>
  <c r="AE9" i="15"/>
  <c r="AD9" i="15"/>
  <c r="AC9" i="15"/>
  <c r="AB9" i="15"/>
  <c r="AA9" i="15"/>
  <c r="Z9" i="15"/>
  <c r="Y9" i="15"/>
  <c r="X9" i="15"/>
  <c r="W9" i="15"/>
  <c r="AE8" i="15"/>
  <c r="AF18" i="15" s="1"/>
  <c r="AD8" i="15"/>
  <c r="AC8" i="15"/>
  <c r="AB8" i="15"/>
  <c r="AA8" i="15"/>
  <c r="Z8" i="15"/>
  <c r="Y8" i="15"/>
  <c r="X8" i="15"/>
  <c r="W8" i="15"/>
  <c r="AE7" i="15"/>
  <c r="AD7" i="15"/>
  <c r="AC7" i="15"/>
  <c r="AB7" i="15"/>
  <c r="AA7" i="15"/>
  <c r="Z7" i="15"/>
  <c r="Y7" i="15"/>
  <c r="X7" i="15"/>
  <c r="W7" i="15"/>
  <c r="AE6" i="15"/>
  <c r="AD6" i="15"/>
  <c r="AC6" i="15"/>
  <c r="AB6" i="15"/>
  <c r="AA6" i="15"/>
  <c r="Z6" i="15"/>
  <c r="Y6" i="15"/>
  <c r="X6" i="15"/>
  <c r="W6" i="15"/>
  <c r="AE10" i="14"/>
  <c r="AD10" i="14"/>
  <c r="AC10" i="14"/>
  <c r="AB10" i="14"/>
  <c r="AA10" i="14"/>
  <c r="Z10" i="14"/>
  <c r="Y10" i="14"/>
  <c r="X10" i="14"/>
  <c r="W10" i="14"/>
  <c r="AE9" i="14"/>
  <c r="AF19" i="14" s="1"/>
  <c r="AD9" i="14"/>
  <c r="AC9" i="14"/>
  <c r="AB9" i="14"/>
  <c r="AA9" i="14"/>
  <c r="Z9" i="14"/>
  <c r="Y9" i="14"/>
  <c r="X9" i="14"/>
  <c r="W9" i="14"/>
  <c r="AE8" i="14"/>
  <c r="AD8" i="14"/>
  <c r="AC8" i="14"/>
  <c r="AB8" i="14"/>
  <c r="AA8" i="14"/>
  <c r="Z8" i="14"/>
  <c r="Y8" i="14"/>
  <c r="X8" i="14"/>
  <c r="W8" i="14"/>
  <c r="AE7" i="14"/>
  <c r="AF17" i="14" s="1"/>
  <c r="AD7" i="14"/>
  <c r="AC7" i="14"/>
  <c r="AB7" i="14"/>
  <c r="AA7" i="14"/>
  <c r="Z7" i="14"/>
  <c r="Y7" i="14"/>
  <c r="X7" i="14"/>
  <c r="W7" i="14"/>
  <c r="AE6" i="14"/>
  <c r="AD6" i="14"/>
  <c r="AC6" i="14"/>
  <c r="AB6" i="14"/>
  <c r="AA6" i="14"/>
  <c r="Z6" i="14"/>
  <c r="Y6" i="14"/>
  <c r="X6" i="14"/>
  <c r="W6" i="14"/>
  <c r="AE10" i="16"/>
  <c r="AF20" i="16" s="1"/>
  <c r="AD10" i="16"/>
  <c r="AC10" i="16"/>
  <c r="AB10" i="16"/>
  <c r="AA10" i="16"/>
  <c r="Z10" i="16"/>
  <c r="Y10" i="16"/>
  <c r="X10" i="16"/>
  <c r="W10" i="16"/>
  <c r="AE9" i="16"/>
  <c r="AD9" i="16"/>
  <c r="AC9" i="16"/>
  <c r="AB9" i="16"/>
  <c r="AA9" i="16"/>
  <c r="Z9" i="16"/>
  <c r="Y9" i="16"/>
  <c r="X9" i="16"/>
  <c r="W9" i="16"/>
  <c r="AE8" i="16"/>
  <c r="AD8" i="16"/>
  <c r="AC8" i="16"/>
  <c r="AB8" i="16"/>
  <c r="AA8" i="16"/>
  <c r="Z8" i="16"/>
  <c r="Y8" i="16"/>
  <c r="X8" i="16"/>
  <c r="W8" i="16"/>
  <c r="AE7" i="16"/>
  <c r="AD7" i="16"/>
  <c r="AC7" i="16"/>
  <c r="AB7" i="16"/>
  <c r="AA7" i="16"/>
  <c r="Z7" i="16"/>
  <c r="Y7" i="16"/>
  <c r="X7" i="16"/>
  <c r="W7" i="16"/>
  <c r="AE6" i="16"/>
  <c r="AF16" i="16" s="1"/>
  <c r="AD6" i="16"/>
  <c r="AC6" i="16"/>
  <c r="AB6" i="16"/>
  <c r="AA6" i="16"/>
  <c r="Z6" i="16"/>
  <c r="Y6" i="16"/>
  <c r="X6" i="16"/>
  <c r="W6" i="16"/>
  <c r="AE10" i="12"/>
  <c r="AD10" i="12"/>
  <c r="AC10" i="12"/>
  <c r="AB10" i="12"/>
  <c r="AA10" i="12"/>
  <c r="Z10" i="12"/>
  <c r="Y10" i="12"/>
  <c r="X10" i="12"/>
  <c r="W10" i="12"/>
  <c r="AE9" i="12"/>
  <c r="AF19" i="12" s="1"/>
  <c r="AD9" i="12"/>
  <c r="AC9" i="12"/>
  <c r="AB9" i="12"/>
  <c r="AA9" i="12"/>
  <c r="Z9" i="12"/>
  <c r="Y9" i="12"/>
  <c r="X9" i="12"/>
  <c r="W9" i="12"/>
  <c r="AE8" i="12"/>
  <c r="AD8" i="12"/>
  <c r="AC8" i="12"/>
  <c r="AB8" i="12"/>
  <c r="AA8" i="12"/>
  <c r="Z8" i="12"/>
  <c r="Y8" i="12"/>
  <c r="X8" i="12"/>
  <c r="W8" i="12"/>
  <c r="AE7" i="12"/>
  <c r="AF17" i="12" s="1"/>
  <c r="AD7" i="12"/>
  <c r="AC7" i="12"/>
  <c r="AB7" i="12"/>
  <c r="AA7" i="12"/>
  <c r="Z7" i="12"/>
  <c r="Y7" i="12"/>
  <c r="X7" i="12"/>
  <c r="W7" i="12"/>
  <c r="AE6" i="12"/>
  <c r="AD6" i="12"/>
  <c r="AC6" i="12"/>
  <c r="AB6" i="12"/>
  <c r="AA6" i="12"/>
  <c r="Z6" i="12"/>
  <c r="Y6" i="12"/>
  <c r="X6" i="12"/>
  <c r="W6" i="12"/>
  <c r="AE10" i="11"/>
  <c r="AD10" i="11"/>
  <c r="AC10" i="11"/>
  <c r="AB10" i="11"/>
  <c r="AA10" i="11"/>
  <c r="Z10" i="11"/>
  <c r="Y10" i="11"/>
  <c r="X10" i="11"/>
  <c r="W10" i="11"/>
  <c r="AE9" i="11"/>
  <c r="AD9" i="11"/>
  <c r="AC9" i="11"/>
  <c r="AB9" i="11"/>
  <c r="AA9" i="11"/>
  <c r="Z9" i="11"/>
  <c r="Y9" i="11"/>
  <c r="X9" i="11"/>
  <c r="W9" i="11"/>
  <c r="AE8" i="11"/>
  <c r="AF18" i="11" s="1"/>
  <c r="AD8" i="11"/>
  <c r="AC8" i="11"/>
  <c r="AB8" i="11"/>
  <c r="AA8" i="11"/>
  <c r="Z8" i="11"/>
  <c r="Y8" i="11"/>
  <c r="X8" i="11"/>
  <c r="W8" i="11"/>
  <c r="AE7" i="11"/>
  <c r="AD7" i="11"/>
  <c r="AC7" i="11"/>
  <c r="AB7" i="11"/>
  <c r="AA7" i="11"/>
  <c r="Z7" i="11"/>
  <c r="Y7" i="11"/>
  <c r="X7" i="11"/>
  <c r="W7" i="11"/>
  <c r="AE6" i="11"/>
  <c r="AF16" i="11" s="1"/>
  <c r="AD6" i="11"/>
  <c r="AC6" i="11"/>
  <c r="AB6" i="11"/>
  <c r="AA6" i="11"/>
  <c r="Z6" i="11"/>
  <c r="Y6" i="11"/>
  <c r="X6" i="11"/>
  <c r="W6" i="11"/>
  <c r="AE10" i="10"/>
  <c r="AD10" i="10"/>
  <c r="AC10" i="10"/>
  <c r="AB10" i="10"/>
  <c r="AA10" i="10"/>
  <c r="Z10" i="10"/>
  <c r="Y10" i="10"/>
  <c r="X10" i="10"/>
  <c r="W10" i="10"/>
  <c r="AE9" i="10"/>
  <c r="AF19" i="10" s="1"/>
  <c r="AD9" i="10"/>
  <c r="AC9" i="10"/>
  <c r="AB9" i="10"/>
  <c r="AA9" i="10"/>
  <c r="Z9" i="10"/>
  <c r="Y9" i="10"/>
  <c r="X9" i="10"/>
  <c r="W9" i="10"/>
  <c r="AE8" i="10"/>
  <c r="AD8" i="10"/>
  <c r="AC8" i="10"/>
  <c r="AB8" i="10"/>
  <c r="AA8" i="10"/>
  <c r="Z8" i="10"/>
  <c r="Y8" i="10"/>
  <c r="X8" i="10"/>
  <c r="W8" i="10"/>
  <c r="AE7" i="10"/>
  <c r="AF17" i="10" s="1"/>
  <c r="AD7" i="10"/>
  <c r="AC7" i="10"/>
  <c r="AB7" i="10"/>
  <c r="AA7" i="10"/>
  <c r="Z7" i="10"/>
  <c r="Y7" i="10"/>
  <c r="X7" i="10"/>
  <c r="W7" i="10"/>
  <c r="AE6" i="10"/>
  <c r="AD6" i="10"/>
  <c r="AC6" i="10"/>
  <c r="AB6" i="10"/>
  <c r="AA6" i="10"/>
  <c r="Z6" i="10"/>
  <c r="Y6" i="10"/>
  <c r="X6" i="10"/>
  <c r="W6" i="10"/>
  <c r="AE10" i="9"/>
  <c r="AF20" i="9" s="1"/>
  <c r="AD10" i="9"/>
  <c r="AC10" i="9"/>
  <c r="AB10" i="9"/>
  <c r="AA10" i="9"/>
  <c r="Z10" i="9"/>
  <c r="Y10" i="9"/>
  <c r="X10" i="9"/>
  <c r="W10" i="9"/>
  <c r="AE9" i="9"/>
  <c r="AD9" i="9"/>
  <c r="AC9" i="9"/>
  <c r="AB9" i="9"/>
  <c r="AA9" i="9"/>
  <c r="Z9" i="9"/>
  <c r="Y9" i="9"/>
  <c r="X9" i="9"/>
  <c r="W9" i="9"/>
  <c r="AE8" i="9"/>
  <c r="AF18" i="9" s="1"/>
  <c r="AD8" i="9"/>
  <c r="AC8" i="9"/>
  <c r="AB8" i="9"/>
  <c r="AA8" i="9"/>
  <c r="Z8" i="9"/>
  <c r="Y8" i="9"/>
  <c r="X8" i="9"/>
  <c r="W8" i="9"/>
  <c r="AE7" i="9"/>
  <c r="AD7" i="9"/>
  <c r="AC7" i="9"/>
  <c r="AB7" i="9"/>
  <c r="AA7" i="9"/>
  <c r="Z7" i="9"/>
  <c r="Y7" i="9"/>
  <c r="X7" i="9"/>
  <c r="W7" i="9"/>
  <c r="AE6" i="9"/>
  <c r="AF16" i="9" s="1"/>
  <c r="AD6" i="9"/>
  <c r="AC6" i="9"/>
  <c r="AB6" i="9"/>
  <c r="AA6" i="9"/>
  <c r="Z6" i="9"/>
  <c r="Y6" i="9"/>
  <c r="X6" i="9"/>
  <c r="W6" i="9"/>
  <c r="AE10" i="6"/>
  <c r="AD10" i="6"/>
  <c r="AC10" i="6"/>
  <c r="AB10" i="6"/>
  <c r="AA10" i="6"/>
  <c r="Z10" i="6"/>
  <c r="Y10" i="6"/>
  <c r="X10" i="6"/>
  <c r="W10" i="6"/>
  <c r="AE9" i="6"/>
  <c r="AF19" i="6" s="1"/>
  <c r="AD9" i="6"/>
  <c r="AC9" i="6"/>
  <c r="AB9" i="6"/>
  <c r="AA9" i="6"/>
  <c r="Z9" i="6"/>
  <c r="Y9" i="6"/>
  <c r="X9" i="6"/>
  <c r="W9" i="6"/>
  <c r="AE8" i="6"/>
  <c r="AD8" i="6"/>
  <c r="AC8" i="6"/>
  <c r="AB8" i="6"/>
  <c r="AA8" i="6"/>
  <c r="Z8" i="6"/>
  <c r="Y8" i="6"/>
  <c r="X8" i="6"/>
  <c r="W8" i="6"/>
  <c r="AE7" i="6"/>
  <c r="AF17" i="6" s="1"/>
  <c r="AD7" i="6"/>
  <c r="AC7" i="6"/>
  <c r="AB7" i="6"/>
  <c r="AA7" i="6"/>
  <c r="Z7" i="6"/>
  <c r="Y7" i="6"/>
  <c r="X7" i="6"/>
  <c r="W7" i="6"/>
  <c r="AE6" i="6"/>
  <c r="AD6" i="6"/>
  <c r="AC6" i="6"/>
  <c r="AB6" i="6"/>
  <c r="AA6" i="6"/>
  <c r="Z6" i="6"/>
  <c r="Y6" i="6"/>
  <c r="X6" i="6"/>
  <c r="W6" i="6"/>
  <c r="AE10" i="8"/>
  <c r="AF20" i="8" s="1"/>
  <c r="AD10" i="8"/>
  <c r="AC10" i="8"/>
  <c r="AB10" i="8"/>
  <c r="AA10" i="8"/>
  <c r="Z10" i="8"/>
  <c r="Y10" i="8"/>
  <c r="X10" i="8"/>
  <c r="W10" i="8"/>
  <c r="AE9" i="8"/>
  <c r="AD9" i="8"/>
  <c r="AC9" i="8"/>
  <c r="AB9" i="8"/>
  <c r="AA9" i="8"/>
  <c r="Z9" i="8"/>
  <c r="Y9" i="8"/>
  <c r="X9" i="8"/>
  <c r="W9" i="8"/>
  <c r="AE8" i="8"/>
  <c r="AF18" i="8" s="1"/>
  <c r="AD8" i="8"/>
  <c r="AC8" i="8"/>
  <c r="AB8" i="8"/>
  <c r="AA8" i="8"/>
  <c r="Z8" i="8"/>
  <c r="Y8" i="8"/>
  <c r="X8" i="8"/>
  <c r="W8" i="8"/>
  <c r="AE7" i="8"/>
  <c r="AD7" i="8"/>
  <c r="AC7" i="8"/>
  <c r="AB7" i="8"/>
  <c r="AA7" i="8"/>
  <c r="Z7" i="8"/>
  <c r="Y7" i="8"/>
  <c r="X7" i="8"/>
  <c r="W7" i="8"/>
  <c r="AE6" i="8"/>
  <c r="AF16" i="8" s="1"/>
  <c r="AD6" i="8"/>
  <c r="AC6" i="8"/>
  <c r="AB6" i="8"/>
  <c r="AA6" i="8"/>
  <c r="Z6" i="8"/>
  <c r="Y6" i="8"/>
  <c r="X6" i="8"/>
  <c r="W6" i="8"/>
  <c r="AE10" i="7"/>
  <c r="AD10" i="7"/>
  <c r="AC10" i="7"/>
  <c r="AB10" i="7"/>
  <c r="AA10" i="7"/>
  <c r="Z10" i="7"/>
  <c r="Y10" i="7"/>
  <c r="X10" i="7"/>
  <c r="W10" i="7"/>
  <c r="AE9" i="7"/>
  <c r="AF19" i="7" s="1"/>
  <c r="AD9" i="7"/>
  <c r="AC9" i="7"/>
  <c r="AB9" i="7"/>
  <c r="AA9" i="7"/>
  <c r="Z9" i="7"/>
  <c r="Y9" i="7"/>
  <c r="X9" i="7"/>
  <c r="W9" i="7"/>
  <c r="AE8" i="7"/>
  <c r="AD8" i="7"/>
  <c r="AC8" i="7"/>
  <c r="AB8" i="7"/>
  <c r="AA8" i="7"/>
  <c r="Z8" i="7"/>
  <c r="Y8" i="7"/>
  <c r="X8" i="7"/>
  <c r="W8" i="7"/>
  <c r="AE7" i="7"/>
  <c r="AF17" i="7" s="1"/>
  <c r="AD7" i="7"/>
  <c r="AC7" i="7"/>
  <c r="AB7" i="7"/>
  <c r="AA7" i="7"/>
  <c r="Z7" i="7"/>
  <c r="Y7" i="7"/>
  <c r="X7" i="7"/>
  <c r="W7" i="7"/>
  <c r="AE6" i="7"/>
  <c r="AD6" i="7"/>
  <c r="AC6" i="7"/>
  <c r="AB6" i="7"/>
  <c r="AA6" i="7"/>
  <c r="Z6" i="7"/>
  <c r="Y6" i="7"/>
  <c r="X6" i="7"/>
  <c r="W6" i="7"/>
  <c r="AE10" i="1"/>
  <c r="AF20" i="1" s="1"/>
  <c r="AD10" i="1"/>
  <c r="AC10" i="1"/>
  <c r="AB10" i="1"/>
  <c r="AA10" i="1"/>
  <c r="Z10" i="1"/>
  <c r="Y10" i="1"/>
  <c r="X10" i="1"/>
  <c r="W10" i="1"/>
  <c r="AE9" i="1"/>
  <c r="AD9" i="1"/>
  <c r="AC9" i="1"/>
  <c r="AB9" i="1"/>
  <c r="AA9" i="1"/>
  <c r="Z9" i="1"/>
  <c r="Y9" i="1"/>
  <c r="X9" i="1"/>
  <c r="W9" i="1"/>
  <c r="AE8" i="1"/>
  <c r="AF18" i="1" s="1"/>
  <c r="AD8" i="1"/>
  <c r="AC8" i="1"/>
  <c r="AB8" i="1"/>
  <c r="AA8" i="1"/>
  <c r="Z8" i="1"/>
  <c r="Y8" i="1"/>
  <c r="X8" i="1"/>
  <c r="W8" i="1"/>
  <c r="AE7" i="1"/>
  <c r="AD7" i="1"/>
  <c r="AC7" i="1"/>
  <c r="AB7" i="1"/>
  <c r="AA7" i="1"/>
  <c r="Z7" i="1"/>
  <c r="Y7" i="1"/>
  <c r="X7" i="1"/>
  <c r="W7" i="1"/>
  <c r="AE6" i="1"/>
  <c r="AF16" i="1" s="1"/>
  <c r="AD6" i="1"/>
  <c r="AC6" i="1"/>
  <c r="AB6" i="1"/>
  <c r="AA6" i="1"/>
  <c r="Z6" i="1"/>
  <c r="Y6" i="1"/>
  <c r="X6" i="1"/>
  <c r="W6" i="1"/>
  <c r="AE10" i="4"/>
  <c r="AD10" i="4"/>
  <c r="AC10" i="4"/>
  <c r="AB10" i="4"/>
  <c r="AA10" i="4"/>
  <c r="Z10" i="4"/>
  <c r="Y10" i="4"/>
  <c r="X10" i="4"/>
  <c r="W10" i="4"/>
  <c r="AE9" i="4"/>
  <c r="AF19" i="4" s="1"/>
  <c r="AD9" i="4"/>
  <c r="AC9" i="4"/>
  <c r="AB9" i="4"/>
  <c r="AA9" i="4"/>
  <c r="Z9" i="4"/>
  <c r="Y9" i="4"/>
  <c r="X9" i="4"/>
  <c r="W9" i="4"/>
  <c r="AE8" i="4"/>
  <c r="AD8" i="4"/>
  <c r="AC8" i="4"/>
  <c r="AB8" i="4"/>
  <c r="AA8" i="4"/>
  <c r="Z8" i="4"/>
  <c r="Y8" i="4"/>
  <c r="X8" i="4"/>
  <c r="W8" i="4"/>
  <c r="AE7" i="4"/>
  <c r="AF17" i="4" s="1"/>
  <c r="AD7" i="4"/>
  <c r="AC7" i="4"/>
  <c r="AB7" i="4"/>
  <c r="AA7" i="4"/>
  <c r="Z7" i="4"/>
  <c r="Y7" i="4"/>
  <c r="X7" i="4"/>
  <c r="W7" i="4"/>
  <c r="AE6" i="4"/>
  <c r="AD6" i="4"/>
  <c r="AC6" i="4"/>
  <c r="AB6" i="4"/>
  <c r="AA6" i="4"/>
  <c r="Z6" i="4"/>
  <c r="Y6" i="4"/>
  <c r="X6" i="4"/>
  <c r="W6" i="4"/>
  <c r="AE10" i="5"/>
  <c r="AF20" i="5" s="1"/>
  <c r="AD10" i="5"/>
  <c r="AC10" i="5"/>
  <c r="AB10" i="5"/>
  <c r="AA10" i="5"/>
  <c r="Z10" i="5"/>
  <c r="Y10" i="5"/>
  <c r="X10" i="5"/>
  <c r="W10" i="5"/>
  <c r="AE9" i="5"/>
  <c r="AD9" i="5"/>
  <c r="AC9" i="5"/>
  <c r="AB9" i="5"/>
  <c r="AA9" i="5"/>
  <c r="Z9" i="5"/>
  <c r="Y9" i="5"/>
  <c r="X9" i="5"/>
  <c r="W9" i="5"/>
  <c r="AE8" i="5"/>
  <c r="AF18" i="5" s="1"/>
  <c r="AD8" i="5"/>
  <c r="AC8" i="5"/>
  <c r="AB8" i="5"/>
  <c r="AA8" i="5"/>
  <c r="Z8" i="5"/>
  <c r="Y8" i="5"/>
  <c r="X8" i="5"/>
  <c r="W8" i="5"/>
  <c r="AE7" i="5"/>
  <c r="AD7" i="5"/>
  <c r="AC7" i="5"/>
  <c r="AB7" i="5"/>
  <c r="AA7" i="5"/>
  <c r="Z7" i="5"/>
  <c r="Y7" i="5"/>
  <c r="X7" i="5"/>
  <c r="W7" i="5"/>
  <c r="AE6" i="5"/>
  <c r="AF16" i="5" s="1"/>
  <c r="AD6" i="5"/>
  <c r="AC6" i="5"/>
  <c r="AB6" i="5"/>
  <c r="AA6" i="5"/>
  <c r="Z6" i="5"/>
  <c r="Y6" i="5"/>
  <c r="X6" i="5"/>
  <c r="W6" i="5"/>
  <c r="AE10" i="13"/>
  <c r="AD10" i="13"/>
  <c r="AC10" i="13"/>
  <c r="AB10" i="13"/>
  <c r="AA10" i="13"/>
  <c r="Z10" i="13"/>
  <c r="Y10" i="13"/>
  <c r="X10" i="13"/>
  <c r="W10" i="13"/>
  <c r="AE9" i="13"/>
  <c r="AF19" i="13" s="1"/>
  <c r="AD9" i="13"/>
  <c r="AC9" i="13"/>
  <c r="AB9" i="13"/>
  <c r="AA9" i="13"/>
  <c r="Z9" i="13"/>
  <c r="Y9" i="13"/>
  <c r="X9" i="13"/>
  <c r="W9" i="13"/>
  <c r="AE8" i="13"/>
  <c r="AD8" i="13"/>
  <c r="AC8" i="13"/>
  <c r="AB8" i="13"/>
  <c r="AA8" i="13"/>
  <c r="Z8" i="13"/>
  <c r="Y8" i="13"/>
  <c r="X8" i="13"/>
  <c r="W8" i="13"/>
  <c r="AE7" i="13"/>
  <c r="AF17" i="13" s="1"/>
  <c r="AD7" i="13"/>
  <c r="AC7" i="13"/>
  <c r="AB7" i="13"/>
  <c r="AA7" i="13"/>
  <c r="Z7" i="13"/>
  <c r="Y7" i="13"/>
  <c r="X7" i="13"/>
  <c r="W7" i="13"/>
  <c r="AE6" i="13"/>
  <c r="AD6" i="13"/>
  <c r="AC6" i="13"/>
  <c r="AB6" i="13"/>
  <c r="AA6" i="13"/>
  <c r="Z6" i="13"/>
  <c r="Y6" i="13"/>
  <c r="X6" i="13"/>
  <c r="W6" i="13"/>
  <c r="AE10" i="3"/>
  <c r="AF20" i="3" s="1"/>
  <c r="AD10" i="3"/>
  <c r="AC10" i="3"/>
  <c r="AB10" i="3"/>
  <c r="AA10" i="3"/>
  <c r="Z10" i="3"/>
  <c r="Y10" i="3"/>
  <c r="X10" i="3"/>
  <c r="W10" i="3"/>
  <c r="AE9" i="3"/>
  <c r="AD9" i="3"/>
  <c r="AC9" i="3"/>
  <c r="AB9" i="3"/>
  <c r="AA9" i="3"/>
  <c r="Z9" i="3"/>
  <c r="Y9" i="3"/>
  <c r="X9" i="3"/>
  <c r="W9" i="3"/>
  <c r="AE8" i="3"/>
  <c r="AF18" i="3" s="1"/>
  <c r="AD8" i="3"/>
  <c r="AC8" i="3"/>
  <c r="AB8" i="3"/>
  <c r="AA8" i="3"/>
  <c r="Z8" i="3"/>
  <c r="Y8" i="3"/>
  <c r="X8" i="3"/>
  <c r="W8" i="3"/>
  <c r="AE7" i="3"/>
  <c r="AD7" i="3"/>
  <c r="AC7" i="3"/>
  <c r="AB7" i="3"/>
  <c r="AA7" i="3"/>
  <c r="Z7" i="3"/>
  <c r="Y7" i="3"/>
  <c r="X7" i="3"/>
  <c r="W7" i="3"/>
  <c r="AE6" i="3"/>
  <c r="AF16" i="3" s="1"/>
  <c r="AD6" i="3"/>
  <c r="AC6" i="3"/>
  <c r="AB6" i="3"/>
  <c r="AA6" i="3"/>
  <c r="Z6" i="3"/>
  <c r="Y6" i="3"/>
  <c r="X6" i="3"/>
  <c r="W6" i="3"/>
  <c r="AE10" i="2"/>
  <c r="AF20" i="2" s="1"/>
  <c r="AD10" i="2"/>
  <c r="AC10" i="2"/>
  <c r="AB10" i="2"/>
  <c r="AA10" i="2"/>
  <c r="Z10" i="2"/>
  <c r="Y10" i="2"/>
  <c r="X10" i="2"/>
  <c r="W10" i="2"/>
  <c r="AE9" i="2"/>
  <c r="AF19" i="2" s="1"/>
  <c r="AD9" i="2"/>
  <c r="AC9" i="2"/>
  <c r="AB9" i="2"/>
  <c r="AA9" i="2"/>
  <c r="Z9" i="2"/>
  <c r="Y9" i="2"/>
  <c r="X9" i="2"/>
  <c r="W9" i="2"/>
  <c r="AE8" i="2"/>
  <c r="AF18" i="2" s="1"/>
  <c r="AD8" i="2"/>
  <c r="AC8" i="2"/>
  <c r="AB8" i="2"/>
  <c r="AA8" i="2"/>
  <c r="Z8" i="2"/>
  <c r="Y8" i="2"/>
  <c r="X8" i="2"/>
  <c r="W8" i="2"/>
  <c r="AE7" i="2"/>
  <c r="AF17" i="2" s="1"/>
  <c r="AD7" i="2"/>
  <c r="AC7" i="2"/>
  <c r="AB7" i="2"/>
  <c r="AA7" i="2"/>
  <c r="Z7" i="2"/>
  <c r="Y7" i="2"/>
  <c r="X7" i="2"/>
  <c r="W7" i="2"/>
  <c r="AE6" i="2"/>
  <c r="AD6" i="2"/>
  <c r="AC6" i="2"/>
  <c r="AB6" i="2"/>
  <c r="AA6" i="2"/>
  <c r="Z6" i="2"/>
  <c r="Y6" i="2"/>
  <c r="X6" i="2"/>
  <c r="W6" i="2"/>
  <c r="Z16" i="3" l="1"/>
  <c r="AD16" i="3"/>
  <c r="Y17" i="3"/>
  <c r="AC17" i="3"/>
  <c r="X18" i="3"/>
  <c r="AB18" i="3"/>
  <c r="AA19" i="3"/>
  <c r="Z20" i="3"/>
  <c r="AD20" i="3"/>
  <c r="Y16" i="13"/>
  <c r="AC16" i="13"/>
  <c r="X17" i="13"/>
  <c r="AB17" i="13"/>
  <c r="AA18" i="13"/>
  <c r="AD19" i="13"/>
  <c r="Y20" i="13"/>
  <c r="AC20" i="13"/>
  <c r="X16" i="5"/>
  <c r="AB16" i="5"/>
  <c r="AA17" i="5"/>
  <c r="Z18" i="5"/>
  <c r="AD18" i="5"/>
  <c r="Y19" i="5"/>
  <c r="AC19" i="5"/>
  <c r="X20" i="5"/>
  <c r="AB20" i="5"/>
  <c r="AA16" i="4"/>
  <c r="Z17" i="4"/>
  <c r="AD17" i="4"/>
  <c r="Y18" i="4"/>
  <c r="AC18" i="4"/>
  <c r="X19" i="4"/>
  <c r="AB19" i="4"/>
  <c r="AA20" i="4"/>
  <c r="Z16" i="1"/>
  <c r="AD16" i="1"/>
  <c r="Y17" i="1"/>
  <c r="AC17" i="1"/>
  <c r="X18" i="1"/>
  <c r="AB18" i="1"/>
  <c r="AA19" i="1"/>
  <c r="Z20" i="1"/>
  <c r="AD20" i="1"/>
  <c r="Y16" i="7"/>
  <c r="AC16" i="7"/>
  <c r="X17" i="7"/>
  <c r="AB17" i="7"/>
  <c r="AA18" i="7"/>
  <c r="Z19" i="7"/>
  <c r="AD19" i="7"/>
  <c r="Y20" i="7"/>
  <c r="AC20" i="7"/>
  <c r="X16" i="8"/>
  <c r="AB16" i="8"/>
  <c r="AA17" i="8"/>
  <c r="Z18" i="8"/>
  <c r="AD18" i="8"/>
  <c r="Y19" i="8"/>
  <c r="AC19" i="8"/>
  <c r="X20" i="8"/>
  <c r="AB20" i="8"/>
  <c r="AA16" i="6"/>
  <c r="Z17" i="6"/>
  <c r="AD17" i="6"/>
  <c r="Y18" i="6"/>
  <c r="AC18" i="6"/>
  <c r="X19" i="6"/>
  <c r="AB19" i="6"/>
  <c r="AA20" i="6"/>
  <c r="Z16" i="9"/>
  <c r="AD16" i="9"/>
  <c r="Y17" i="9"/>
  <c r="AC17" i="9"/>
  <c r="X18" i="9"/>
  <c r="AB18" i="9"/>
  <c r="AA19" i="9"/>
  <c r="Z20" i="9"/>
  <c r="AD20" i="9"/>
  <c r="Y16" i="10"/>
  <c r="AC16" i="10"/>
  <c r="X17" i="10"/>
  <c r="AB17" i="10"/>
  <c r="AA18" i="10"/>
  <c r="Z19" i="10"/>
  <c r="AD19" i="10"/>
  <c r="Y20" i="10"/>
  <c r="AC20" i="10"/>
  <c r="X16" i="11"/>
  <c r="AB16" i="11"/>
  <c r="AA17" i="11"/>
  <c r="Z18" i="11"/>
  <c r="AD18" i="11"/>
  <c r="Y19" i="11"/>
  <c r="AC19" i="11"/>
  <c r="X20" i="11"/>
  <c r="AB20" i="11"/>
  <c r="AA16" i="12"/>
  <c r="Z17" i="12"/>
  <c r="AD17" i="12"/>
  <c r="Y18" i="12"/>
  <c r="AC18" i="12"/>
  <c r="AB19" i="12"/>
  <c r="AA20" i="12"/>
  <c r="X16" i="15"/>
  <c r="AB16" i="15"/>
  <c r="AA17" i="15"/>
  <c r="Z18" i="15"/>
  <c r="AD18" i="15"/>
  <c r="AC19" i="15"/>
  <c r="X20" i="15"/>
  <c r="AB20" i="15"/>
  <c r="X19" i="11"/>
  <c r="X16" i="14"/>
  <c r="X20" i="14"/>
  <c r="W6" i="19"/>
  <c r="AA6" i="19"/>
  <c r="Z7" i="19"/>
  <c r="AD7" i="19"/>
  <c r="Y8" i="19"/>
  <c r="AC8" i="19"/>
  <c r="X9" i="19"/>
  <c r="AB9" i="19"/>
  <c r="W10" i="19"/>
  <c r="Y16" i="14"/>
  <c r="AC16" i="14"/>
  <c r="X17" i="14"/>
  <c r="AB17" i="14"/>
  <c r="AA18" i="14"/>
  <c r="AD19" i="14"/>
  <c r="Y20" i="14"/>
  <c r="AC20" i="14"/>
  <c r="X18" i="12"/>
  <c r="AD20" i="12"/>
  <c r="AE17" i="15"/>
  <c r="AF17" i="15"/>
  <c r="Z16" i="15"/>
  <c r="AD16" i="15"/>
  <c r="Y17" i="15"/>
  <c r="AC17" i="15"/>
  <c r="X18" i="15"/>
  <c r="AB18" i="15"/>
  <c r="AE19" i="15"/>
  <c r="AF19" i="15"/>
  <c r="Z20" i="15"/>
  <c r="AD20" i="15"/>
  <c r="AA16" i="15"/>
  <c r="AE16" i="15"/>
  <c r="AF16" i="15"/>
  <c r="Z17" i="15"/>
  <c r="AD17" i="15"/>
  <c r="Y18" i="15"/>
  <c r="AC18" i="15"/>
  <c r="AA20" i="15"/>
  <c r="AE20" i="15"/>
  <c r="AF20" i="15"/>
  <c r="AE18" i="14"/>
  <c r="AF18" i="14"/>
  <c r="AA16" i="14"/>
  <c r="AE16" i="14"/>
  <c r="AF16" i="14"/>
  <c r="Z17" i="14"/>
  <c r="AD17" i="14"/>
  <c r="Y18" i="14"/>
  <c r="AC18" i="14"/>
  <c r="AB19" i="14"/>
  <c r="AA20" i="14"/>
  <c r="AE20" i="14"/>
  <c r="AF20" i="14"/>
  <c r="AE16" i="12"/>
  <c r="AF16" i="12"/>
  <c r="Y16" i="12"/>
  <c r="AC16" i="12"/>
  <c r="X17" i="12"/>
  <c r="AB17" i="12"/>
  <c r="AA18" i="12"/>
  <c r="AE18" i="12"/>
  <c r="AF18" i="12"/>
  <c r="AD19" i="12"/>
  <c r="Y20" i="12"/>
  <c r="AC20" i="12"/>
  <c r="AE20" i="12"/>
  <c r="AF20" i="12"/>
  <c r="AE19" i="16"/>
  <c r="AF19" i="16"/>
  <c r="AE17" i="16"/>
  <c r="AF17" i="16"/>
  <c r="AE18" i="16"/>
  <c r="AF18" i="16"/>
  <c r="Z16" i="11"/>
  <c r="AD16" i="11"/>
  <c r="Y17" i="11"/>
  <c r="AC17" i="11"/>
  <c r="X18" i="11"/>
  <c r="AB18" i="11"/>
  <c r="AA19" i="11"/>
  <c r="AE19" i="11"/>
  <c r="AF19" i="11"/>
  <c r="Z20" i="11"/>
  <c r="AD20" i="11"/>
  <c r="AE17" i="11"/>
  <c r="AF17" i="11"/>
  <c r="AE20" i="11"/>
  <c r="AF20" i="11"/>
  <c r="AA16" i="10"/>
  <c r="AE16" i="10"/>
  <c r="AF16" i="10"/>
  <c r="Z17" i="10"/>
  <c r="AD17" i="10"/>
  <c r="Y18" i="10"/>
  <c r="AC18" i="10"/>
  <c r="X19" i="10"/>
  <c r="AB19" i="10"/>
  <c r="AA20" i="10"/>
  <c r="AE20" i="10"/>
  <c r="AF20" i="10"/>
  <c r="AE18" i="10"/>
  <c r="AF18" i="10"/>
  <c r="AE19" i="9"/>
  <c r="AF19" i="9"/>
  <c r="X16" i="9"/>
  <c r="AB16" i="9"/>
  <c r="AA17" i="9"/>
  <c r="AE17" i="9"/>
  <c r="AF17" i="9"/>
  <c r="Z18" i="9"/>
  <c r="AD18" i="9"/>
  <c r="Y19" i="9"/>
  <c r="AC19" i="9"/>
  <c r="X20" i="9"/>
  <c r="AB20" i="9"/>
  <c r="AE16" i="6"/>
  <c r="AF16" i="6"/>
  <c r="Y16" i="6"/>
  <c r="AC16" i="6"/>
  <c r="X17" i="6"/>
  <c r="AB17" i="6"/>
  <c r="AA18" i="6"/>
  <c r="AE18" i="6"/>
  <c r="AF18" i="6"/>
  <c r="Z19" i="6"/>
  <c r="AD19" i="6"/>
  <c r="Y20" i="6"/>
  <c r="AC20" i="6"/>
  <c r="AE20" i="6"/>
  <c r="AF20" i="6"/>
  <c r="Z16" i="8"/>
  <c r="AD16" i="8"/>
  <c r="Y17" i="8"/>
  <c r="AC17" i="8"/>
  <c r="X18" i="8"/>
  <c r="AB18" i="8"/>
  <c r="AA19" i="8"/>
  <c r="AE19" i="8"/>
  <c r="AF19" i="8"/>
  <c r="Z20" i="8"/>
  <c r="AD20" i="8"/>
  <c r="AE17" i="8"/>
  <c r="AF17" i="8"/>
  <c r="AE18" i="7"/>
  <c r="AF18" i="7"/>
  <c r="AA16" i="7"/>
  <c r="AE16" i="7"/>
  <c r="AF16" i="7"/>
  <c r="Z17" i="7"/>
  <c r="AD17" i="7"/>
  <c r="Y18" i="7"/>
  <c r="AC18" i="7"/>
  <c r="X19" i="7"/>
  <c r="AB19" i="7"/>
  <c r="AA20" i="7"/>
  <c r="AE20" i="7"/>
  <c r="AF20" i="7"/>
  <c r="AE19" i="1"/>
  <c r="AF19" i="1"/>
  <c r="X16" i="1"/>
  <c r="AB16" i="1"/>
  <c r="AA17" i="1"/>
  <c r="AE17" i="1"/>
  <c r="AF17" i="1"/>
  <c r="Z18" i="1"/>
  <c r="AD18" i="1"/>
  <c r="AC19" i="1"/>
  <c r="X20" i="1"/>
  <c r="AB20" i="1"/>
  <c r="AE16" i="4"/>
  <c r="AF16" i="4"/>
  <c r="AE20" i="4"/>
  <c r="AF20" i="4"/>
  <c r="Y16" i="4"/>
  <c r="AC16" i="4"/>
  <c r="X17" i="4"/>
  <c r="AB17" i="4"/>
  <c r="AA18" i="4"/>
  <c r="AE18" i="4"/>
  <c r="AF18" i="4"/>
  <c r="Z19" i="4"/>
  <c r="AD19" i="4"/>
  <c r="Y20" i="4"/>
  <c r="AC20" i="4"/>
  <c r="Z16" i="5"/>
  <c r="AD16" i="5"/>
  <c r="Y17" i="5"/>
  <c r="AC17" i="5"/>
  <c r="X18" i="5"/>
  <c r="AB18" i="5"/>
  <c r="AA19" i="5"/>
  <c r="AE19" i="5"/>
  <c r="AF19" i="5"/>
  <c r="Z20" i="5"/>
  <c r="AD20" i="5"/>
  <c r="AE17" i="5"/>
  <c r="AF17" i="5"/>
  <c r="AE18" i="13"/>
  <c r="AF18" i="13"/>
  <c r="AA16" i="13"/>
  <c r="AE16" i="13"/>
  <c r="AF16" i="13"/>
  <c r="Z17" i="13"/>
  <c r="AD17" i="13"/>
  <c r="Y18" i="13"/>
  <c r="AC18" i="13"/>
  <c r="AB19" i="13"/>
  <c r="AA20" i="13"/>
  <c r="AE20" i="13"/>
  <c r="AF20" i="13"/>
  <c r="X16" i="3"/>
  <c r="AB16" i="3"/>
  <c r="AA17" i="3"/>
  <c r="AE17" i="3"/>
  <c r="AF17" i="3"/>
  <c r="Z18" i="3"/>
  <c r="AD18" i="3"/>
  <c r="AC19" i="3"/>
  <c r="X20" i="3"/>
  <c r="AB20" i="3"/>
  <c r="AE19" i="3"/>
  <c r="AF19" i="3"/>
  <c r="AE6" i="19"/>
  <c r="AF16" i="2"/>
  <c r="AB19" i="15"/>
  <c r="AB16" i="14"/>
  <c r="AA17" i="14"/>
  <c r="AE17" i="14"/>
  <c r="Z18" i="14"/>
  <c r="AD18" i="14"/>
  <c r="AC19" i="14"/>
  <c r="AB20" i="14"/>
  <c r="Z16" i="12"/>
  <c r="AD16" i="12"/>
  <c r="Y17" i="12"/>
  <c r="AC17" i="12"/>
  <c r="AB18" i="12"/>
  <c r="AA19" i="12"/>
  <c r="AE19" i="12"/>
  <c r="Z20" i="12"/>
  <c r="AA16" i="11"/>
  <c r="AE16" i="11"/>
  <c r="Z17" i="11"/>
  <c r="AD17" i="11"/>
  <c r="Y18" i="11"/>
  <c r="AC18" i="11"/>
  <c r="AB19" i="11"/>
  <c r="AA20" i="11"/>
  <c r="X6" i="19"/>
  <c r="AB6" i="19"/>
  <c r="W7" i="19"/>
  <c r="AA7" i="19"/>
  <c r="AE7" i="19"/>
  <c r="Z8" i="19"/>
  <c r="AD8" i="19"/>
  <c r="Y9" i="19"/>
  <c r="AC9" i="19"/>
  <c r="X10" i="19"/>
  <c r="AB10" i="19"/>
  <c r="AA16" i="3"/>
  <c r="AE16" i="3"/>
  <c r="Z17" i="3"/>
  <c r="AD17" i="3"/>
  <c r="Y18" i="3"/>
  <c r="AC18" i="3"/>
  <c r="AB19" i="3"/>
  <c r="AA20" i="3"/>
  <c r="AE20" i="3"/>
  <c r="Z16" i="13"/>
  <c r="AD16" i="13"/>
  <c r="Y17" i="13"/>
  <c r="AC17" i="13"/>
  <c r="X18" i="13"/>
  <c r="AB18" i="13"/>
  <c r="AE19" i="13"/>
  <c r="Z20" i="13"/>
  <c r="AD20" i="13"/>
  <c r="Y16" i="5"/>
  <c r="AC16" i="5"/>
  <c r="X17" i="5"/>
  <c r="AB17" i="5"/>
  <c r="AA18" i="5"/>
  <c r="AE18" i="5"/>
  <c r="Z19" i="5"/>
  <c r="AD19" i="5"/>
  <c r="Y20" i="5"/>
  <c r="AC20" i="5"/>
  <c r="X16" i="4"/>
  <c r="AB16" i="4"/>
  <c r="AA17" i="4"/>
  <c r="AE17" i="4"/>
  <c r="Z18" i="4"/>
  <c r="AD18" i="4"/>
  <c r="Y19" i="4"/>
  <c r="AC19" i="4"/>
  <c r="X20" i="4"/>
  <c r="AB20" i="4"/>
  <c r="AA16" i="1"/>
  <c r="AE16" i="1"/>
  <c r="Z17" i="1"/>
  <c r="AD17" i="1"/>
  <c r="Y18" i="1"/>
  <c r="AC18" i="1"/>
  <c r="AB19" i="1"/>
  <c r="AA20" i="1"/>
  <c r="AE20" i="1"/>
  <c r="Z16" i="7"/>
  <c r="AD16" i="7"/>
  <c r="Y17" i="7"/>
  <c r="AC17" i="7"/>
  <c r="X18" i="7"/>
  <c r="AB18" i="7"/>
  <c r="AA19" i="7"/>
  <c r="AE19" i="7"/>
  <c r="Z20" i="7"/>
  <c r="AD20" i="7"/>
  <c r="Y16" i="8"/>
  <c r="AC16" i="8"/>
  <c r="X17" i="8"/>
  <c r="AB17" i="8"/>
  <c r="AA18" i="8"/>
  <c r="AE18" i="8"/>
  <c r="Z19" i="8"/>
  <c r="AD19" i="8"/>
  <c r="Y20" i="8"/>
  <c r="AC20" i="8"/>
  <c r="X16" i="6"/>
  <c r="AB16" i="6"/>
  <c r="AA17" i="6"/>
  <c r="AE17" i="6"/>
  <c r="Z18" i="6"/>
  <c r="AD18" i="6"/>
  <c r="Y19" i="6"/>
  <c r="AC19" i="6"/>
  <c r="X20" i="6"/>
  <c r="AB20" i="6"/>
  <c r="AA16" i="9"/>
  <c r="AE16" i="9"/>
  <c r="Z17" i="9"/>
  <c r="AD17" i="9"/>
  <c r="Y18" i="9"/>
  <c r="AC18" i="9"/>
  <c r="X19" i="9"/>
  <c r="AB19" i="9"/>
  <c r="AA20" i="9"/>
  <c r="AE20" i="9"/>
  <c r="Z16" i="10"/>
  <c r="AD16" i="10"/>
  <c r="Y17" i="10"/>
  <c r="AC17" i="10"/>
  <c r="X18" i="10"/>
  <c r="AB18" i="10"/>
  <c r="AA19" i="10"/>
  <c r="AE19" i="10"/>
  <c r="Z20" i="10"/>
  <c r="AD20" i="10"/>
  <c r="Y16" i="11"/>
  <c r="AC16" i="11"/>
  <c r="X17" i="11"/>
  <c r="AB17" i="11"/>
  <c r="AA18" i="11"/>
  <c r="AE18" i="11"/>
  <c r="Z19" i="11"/>
  <c r="AD19" i="11"/>
  <c r="Y20" i="11"/>
  <c r="AC20" i="11"/>
  <c r="X16" i="12"/>
  <c r="AB16" i="12"/>
  <c r="AA17" i="12"/>
  <c r="AE17" i="12"/>
  <c r="Z18" i="12"/>
  <c r="AD18" i="12"/>
  <c r="AC19" i="12"/>
  <c r="X20" i="12"/>
  <c r="AB20" i="12"/>
  <c r="AE16" i="16"/>
  <c r="AE20" i="16"/>
  <c r="Z16" i="14"/>
  <c r="AD16" i="14"/>
  <c r="Y17" i="14"/>
  <c r="AC17" i="14"/>
  <c r="X18" i="14"/>
  <c r="AB18" i="14"/>
  <c r="AA19" i="14"/>
  <c r="AE19" i="14"/>
  <c r="Z20" i="14"/>
  <c r="AD20" i="14"/>
  <c r="Y16" i="15"/>
  <c r="AC16" i="15"/>
  <c r="X17" i="15"/>
  <c r="AB17" i="15"/>
  <c r="AA18" i="15"/>
  <c r="AE18" i="15"/>
  <c r="AD19" i="15"/>
  <c r="Y20" i="15"/>
  <c r="AC20" i="15"/>
  <c r="AA20" i="2"/>
  <c r="AA10" i="19"/>
  <c r="AC16" i="2"/>
  <c r="AC6" i="19"/>
  <c r="W8" i="19"/>
  <c r="AA18" i="2"/>
  <c r="AA8" i="19"/>
  <c r="AE18" i="2"/>
  <c r="AE8" i="19"/>
  <c r="AD19" i="2"/>
  <c r="AD9" i="19"/>
  <c r="AC20" i="2"/>
  <c r="AC10" i="19"/>
  <c r="AE20" i="2"/>
  <c r="AE10" i="19"/>
  <c r="Y16" i="2"/>
  <c r="Y6" i="19"/>
  <c r="X17" i="2"/>
  <c r="X7" i="19"/>
  <c r="AB17" i="2"/>
  <c r="AB7" i="19"/>
  <c r="Z9" i="19"/>
  <c r="Y20" i="2"/>
  <c r="Y10" i="19"/>
  <c r="Z16" i="2"/>
  <c r="Z6" i="19"/>
  <c r="AD16" i="2"/>
  <c r="AD6" i="19"/>
  <c r="Y17" i="2"/>
  <c r="Y7" i="19"/>
  <c r="AC17" i="2"/>
  <c r="AC7" i="19"/>
  <c r="X18" i="2"/>
  <c r="X8" i="19"/>
  <c r="AB18" i="2"/>
  <c r="AB8" i="19"/>
  <c r="W9" i="19"/>
  <c r="AA19" i="2"/>
  <c r="AA9" i="19"/>
  <c r="AE19" i="2"/>
  <c r="AE9" i="19"/>
  <c r="Z20" i="2"/>
  <c r="Z10" i="19"/>
  <c r="AD20" i="2"/>
  <c r="AD10" i="19"/>
  <c r="Y16" i="3"/>
  <c r="AC16" i="3"/>
  <c r="X17" i="3"/>
  <c r="AB17" i="3"/>
  <c r="AA18" i="3"/>
  <c r="AE18" i="3"/>
  <c r="Z19" i="3"/>
  <c r="AD19" i="3"/>
  <c r="Y20" i="3"/>
  <c r="AC20" i="3"/>
  <c r="X16" i="13"/>
  <c r="AB16" i="13"/>
  <c r="AA17" i="13"/>
  <c r="AE17" i="13"/>
  <c r="Z18" i="13"/>
  <c r="AD18" i="13"/>
  <c r="AC19" i="13"/>
  <c r="X20" i="13"/>
  <c r="AB20" i="13"/>
  <c r="AA16" i="5"/>
  <c r="AE16" i="5"/>
  <c r="Z17" i="5"/>
  <c r="AD17" i="5"/>
  <c r="Y18" i="5"/>
  <c r="AC18" i="5"/>
  <c r="X19" i="5"/>
  <c r="AB19" i="5"/>
  <c r="AA20" i="5"/>
  <c r="AE20" i="5"/>
  <c r="Z16" i="4"/>
  <c r="AD16" i="4"/>
  <c r="Y17" i="4"/>
  <c r="AC17" i="4"/>
  <c r="X18" i="4"/>
  <c r="AB18" i="4"/>
  <c r="AA19" i="4"/>
  <c r="AE19" i="4"/>
  <c r="Z20" i="4"/>
  <c r="AD20" i="4"/>
  <c r="Y16" i="1"/>
  <c r="AC16" i="1"/>
  <c r="X17" i="1"/>
  <c r="AB17" i="1"/>
  <c r="AA18" i="1"/>
  <c r="AE18" i="1"/>
  <c r="AD19" i="1"/>
  <c r="Y20" i="1"/>
  <c r="AC20" i="1"/>
  <c r="X16" i="7"/>
  <c r="AB16" i="7"/>
  <c r="AA17" i="7"/>
  <c r="AE17" i="7"/>
  <c r="Z18" i="7"/>
  <c r="AD18" i="7"/>
  <c r="Y19" i="7"/>
  <c r="AC19" i="7"/>
  <c r="X20" i="7"/>
  <c r="AB20" i="7"/>
  <c r="AA16" i="8"/>
  <c r="AE16" i="8"/>
  <c r="Z17" i="8"/>
  <c r="AD17" i="8"/>
  <c r="Y18" i="8"/>
  <c r="AC18" i="8"/>
  <c r="X19" i="8"/>
  <c r="AB19" i="8"/>
  <c r="AA20" i="8"/>
  <c r="AE20" i="8"/>
  <c r="Z16" i="6"/>
  <c r="AD16" i="6"/>
  <c r="Y17" i="6"/>
  <c r="AC17" i="6"/>
  <c r="X18" i="6"/>
  <c r="AB18" i="6"/>
  <c r="AA19" i="6"/>
  <c r="AE19" i="6"/>
  <c r="Z20" i="6"/>
  <c r="AD20" i="6"/>
  <c r="Y16" i="9"/>
  <c r="AC16" i="9"/>
  <c r="X17" i="9"/>
  <c r="AB17" i="9"/>
  <c r="AA18" i="9"/>
  <c r="AE18" i="9"/>
  <c r="Z19" i="9"/>
  <c r="AD19" i="9"/>
  <c r="Y20" i="9"/>
  <c r="AC20" i="9"/>
  <c r="X16" i="10"/>
  <c r="AB16" i="10"/>
  <c r="AA17" i="10"/>
  <c r="AE17" i="10"/>
  <c r="Z18" i="10"/>
  <c r="AD18" i="10"/>
  <c r="Y19" i="10"/>
  <c r="AC19" i="10"/>
  <c r="X20" i="10"/>
  <c r="AB20" i="10"/>
  <c r="AE16" i="2"/>
  <c r="Z17" i="2"/>
  <c r="AD17" i="2"/>
  <c r="Y18" i="2"/>
  <c r="AC18" i="2"/>
  <c r="AB19" i="2"/>
  <c r="AA16" i="2"/>
  <c r="X16" i="2"/>
  <c r="AB16" i="2"/>
  <c r="AA17" i="2"/>
  <c r="AE17" i="2"/>
  <c r="Z18" i="2"/>
  <c r="AD18" i="2"/>
  <c r="AC19" i="2"/>
  <c r="X20" i="2"/>
  <c r="AB20" i="2"/>
</calcChain>
</file>

<file path=xl/sharedStrings.xml><?xml version="1.0" encoding="utf-8"?>
<sst xmlns="http://schemas.openxmlformats.org/spreadsheetml/2006/main" count="1271" uniqueCount="113">
  <si>
    <t>0°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</si>
  <si>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</si>
  <si>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</si>
  <si>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</si>
  <si>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</si>
  <si>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</si>
  <si>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</si>
  <si>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</si>
  <si>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</si>
  <si>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</si>
  <si>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</si>
  <si>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</si>
  <si>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12°</t>
  </si>
  <si>
    <t>13°</t>
  </si>
  <si>
    <t>C0</t>
  </si>
  <si>
    <t>C1</t>
  </si>
  <si>
    <t>C2</t>
  </si>
  <si>
    <t>C3</t>
  </si>
  <si>
    <t>C4</t>
  </si>
  <si>
    <t>C5</t>
  </si>
  <si>
    <t>C6</t>
  </si>
  <si>
    <t>Acel</t>
  </si>
  <si>
    <t>SECRETARÍA DE EDUCACIÓN MUNICIPAL DE PITALITO</t>
  </si>
  <si>
    <t>AREA DE COBERTURA - SISTEMA INTEGRADO DE MATRICULAS</t>
  </si>
  <si>
    <t>Total</t>
  </si>
  <si>
    <t>Preescolar</t>
  </si>
  <si>
    <t>Primaria</t>
  </si>
  <si>
    <t>Secundaria</t>
  </si>
  <si>
    <t>Media</t>
  </si>
  <si>
    <t>Total (0 a 11)</t>
  </si>
  <si>
    <t>MATRICULA OFICIAL I.E MUNICIPAL CRIOLLO POR GRADO Y NIVELES</t>
  </si>
  <si>
    <t>MATRICULA OFICIAL I.E MUNICIPAL CHILLURCO POR GRADO NIVELES</t>
  </si>
  <si>
    <t>MATRICULA OFICIAL I.E MUNICIPAL DOMINGO SAVIO POR GRADO Y NIVELES</t>
  </si>
  <si>
    <t>MATRICULA OFICIAL I.E MUNICIPAL GUACACALLO POR GRADO Y NIVELES</t>
  </si>
  <si>
    <t>MATRICULA OFICIAL I.E MUNICIPAL HUMBERTO MUÑOZ ORDOÑEZ POR GRADO Y NIVELES</t>
  </si>
  <si>
    <t>MATRICULA OFICIAL I.E MUNICIPAL JORGE VILLAMIL CORDOVEZ POR GRADO Y NIVELES</t>
  </si>
  <si>
    <t>MATRICULA OFICIAL I.E MUNICIPAL JOSE EUSTASIO RIVERA POR GRADO Y NIVELES</t>
  </si>
  <si>
    <t>MATRICULA OFICIAL I.E MUNICIPAL LA LAGUNA POR GRADO Y NIVELES</t>
  </si>
  <si>
    <t>MATRICULA OFICIAL I.E MUNICIPAL LICEO SUR ANDINO POR GRADO Y NIVELES</t>
  </si>
  <si>
    <t>MATRICULA OFICIAL I.E MUNICIPAL MONTESSORI POR GRADO Y NIVELES</t>
  </si>
  <si>
    <t>MATRICULA OFICIAL I.E MUNICIPAL NACIONAL POR GRADO Y NIVELES</t>
  </si>
  <si>
    <t>MATRICULA OFICIAL I.E MUNICIPAL NORMAL SUPERIOR POR GRADO Y NIVELES</t>
  </si>
  <si>
    <t>MATRICULA OFICIAL I.E MUNICIPAL PALMARITO POR GRADO Y NIVELES</t>
  </si>
  <si>
    <t>MATRICULA OFICIAL I.E MUNICIPAL VILLAFATIMA POR GRADO Y NIVELES</t>
  </si>
  <si>
    <t>MATRICULA OFICIAL I.E MUNICIPAL WINNIPEG POR GRADO Y NIVELES</t>
  </si>
  <si>
    <t>Tasa de aumento o disminución de la matrícula por nivel y año</t>
  </si>
  <si>
    <t>EVOLUCIÓN DE LA MATRÍCULA OFICIAL POR GRADO</t>
  </si>
  <si>
    <t>Fuente: MEN-SIMAT- Anexo 6A - 5A</t>
  </si>
  <si>
    <t>Información 2008 corte 03/04/2008 y 01/11/2008</t>
  </si>
  <si>
    <t>Información 2014 corte 6A 01/04/2014 - 31/12/2014 y 5A 31 diciembre 2014</t>
  </si>
  <si>
    <t>Información 2009 corte 28/08/2009 y 30/11/2009</t>
  </si>
  <si>
    <t>Información 2015 corte 6A 01/04/2015 y 01/11/2015</t>
  </si>
  <si>
    <t>Información 2010 corte 10/03/2010 y 02/12/2010</t>
  </si>
  <si>
    <t>Información 2011 corte 01/05/2011 y 30/10/2011</t>
  </si>
  <si>
    <t>Información 2012 corte 30/05/2012 y 30/11/2012</t>
  </si>
  <si>
    <t>Información 2013 corte 31/05/2013 y 30/11/2013</t>
  </si>
  <si>
    <t>5° VS 0°</t>
  </si>
  <si>
    <t>11° VS 6°</t>
  </si>
  <si>
    <t>Promoción por año del grado cero a quinto y de sexto a once, análisis de cohortes (%)</t>
  </si>
  <si>
    <t>IE MUNICIPAL DOMINGO SAVIO</t>
  </si>
  <si>
    <t>IE MUNICIPAL JORGE VILLAMIL CORDOVEZ</t>
  </si>
  <si>
    <t>IE MUNICIPAL LICEO SUR ANDINO</t>
  </si>
  <si>
    <t>IE MUNICIPAL CHILLURCO</t>
  </si>
  <si>
    <t>IE MUNICIPAL CRIOLLO</t>
  </si>
  <si>
    <t>IE MUNICIPAL GUACACALLO</t>
  </si>
  <si>
    <t>IE MUNICIPAL HUMBERTO MUÑOZ ORDOÑEZ</t>
  </si>
  <si>
    <t>IE MUNICIPAL JOSE EUSTASIO RIVERA</t>
  </si>
  <si>
    <t>IE MUNICIPAL LA LAGUNA</t>
  </si>
  <si>
    <t>IE MUNICIPAL MONTESSORI</t>
  </si>
  <si>
    <t>IE MUNICIPAL NACIONAL</t>
  </si>
  <si>
    <t>IE MUNICIPAL PALMARITO</t>
  </si>
  <si>
    <t>IE MUNICIPAL VILLA FATIMA</t>
  </si>
  <si>
    <t>IE MUNICIPAL WINNIPEG</t>
  </si>
  <si>
    <t>Tasa de Variación de Población que Ingresa al Nivel de Secundaria (6°) y Culmina en Nivel de Media (11°)</t>
  </si>
  <si>
    <t>Tasa de Variación de Población que Ingresa al Nivel de Preescolar (0°) y Culmina en Nivel de Primaria (5°)</t>
  </si>
  <si>
    <t>Matrícula por Nivel Educativo del Grado Cero a Once</t>
  </si>
  <si>
    <t>EVOLUCIÓN DE LA MATRÍCULA OFICIAL POR GRADO (VALIDACION)</t>
  </si>
  <si>
    <t>EVOLUCIÓN DE LA MATRÍCULA OFICIAL POR GRADO Y ZONA</t>
  </si>
  <si>
    <t>RURAL</t>
  </si>
  <si>
    <t>URBANA</t>
  </si>
  <si>
    <t>Primaria + Acel</t>
  </si>
  <si>
    <t>Matrícula por Nivel Educativo y Zona del Grado Cero a Once</t>
  </si>
  <si>
    <t>Tasa de aumento o disminución de la matrícula por nivel y zona</t>
  </si>
  <si>
    <t>Información 2016 corte 6A 31/03/2016 y 5A 01/12/2016</t>
  </si>
  <si>
    <t>MATRICULA OFICIAL I.E MUNICIPAL PACHAKUTI POR GRADO Y NIVELES</t>
  </si>
  <si>
    <t>IE MUNICIPAL PACHAKUTI</t>
  </si>
  <si>
    <t>Información 2017 corte 6A 01/04/2017 y 5A 30/11/2017</t>
  </si>
  <si>
    <t>Información 2019 corte 6A 01/04/2019 y 5A 01/04/2019 Preeliminar</t>
  </si>
  <si>
    <t>Información 2018 corte 6A 01/04/2018 y 5A 30/11/2018</t>
  </si>
  <si>
    <t>Total general</t>
  </si>
  <si>
    <t>Información 2020 corte 6A 01/05/2020 y 5A 01/05/2020</t>
  </si>
  <si>
    <t>Información 2021 corte 6A 01/05/2021 y 5A 01/05/2021</t>
  </si>
  <si>
    <t>Información 2022 corte 6A 02/05/2022 y 5A 31/12/2022</t>
  </si>
  <si>
    <t>41°</t>
  </si>
  <si>
    <t>42°</t>
  </si>
  <si>
    <t>43°</t>
  </si>
  <si>
    <t>44°</t>
  </si>
  <si>
    <t>45°</t>
  </si>
  <si>
    <t>IE</t>
  </si>
  <si>
    <t>Información 2023 corte 6A 01/05/2023 y 5A 31/12/2023</t>
  </si>
  <si>
    <t>Información 2024 corte 6A 01/05/2024 y 5A 01/05/2024</t>
  </si>
  <si>
    <t>Prej</t>
  </si>
  <si>
    <t>Jard</t>
  </si>
  <si>
    <t>IE MUNICIPAL NORMAL SUPERIOR</t>
  </si>
  <si>
    <t>0° (2019)</t>
  </si>
  <si>
    <t>6° (2019</t>
  </si>
  <si>
    <t>5° (2024)</t>
  </si>
  <si>
    <t>11° (2024)</t>
  </si>
  <si>
    <t>5° (2024) vs 0° (2019)</t>
  </si>
  <si>
    <t>11° (2024) vs 6° (2019)</t>
  </si>
  <si>
    <r>
      <t xml:space="preserve">Este análisis contempla el estudio de la población que ingresó al sistema escolar en un periodo de tiempo y cuantos de estos terminaron el nivel educativo. La </t>
    </r>
    <r>
      <rPr>
        <sz val="1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I.E Jorge Villamil Cordovez</t>
    </r>
    <r>
      <rPr>
        <sz val="11"/>
        <color theme="1"/>
        <rFont val="Calibri"/>
        <family val="2"/>
        <scheme val="minor"/>
      </rPr>
      <t xml:space="preserve"> presenta una disminución de población lo que significa que de</t>
    </r>
    <r>
      <rPr>
        <b/>
        <sz val="11"/>
        <color rgb="FFFF0000"/>
        <rFont val="Calibri"/>
        <family val="2"/>
        <scheme val="minor"/>
      </rPr>
      <t xml:space="preserve"> 61 </t>
    </r>
    <r>
      <rPr>
        <sz val="11"/>
        <color theme="1"/>
        <rFont val="Calibri"/>
        <family val="2"/>
        <scheme val="minor"/>
      </rPr>
      <t>niños que ingresaron en el año 2019 al grado de transición, 38 culminaron el grado quinto en la vigencia 2024. De acuerdo a la cifra general se puede deducir que en el nivel de primaria se logra retener y promocionar a la población escolar.</t>
    </r>
  </si>
  <si>
    <r>
      <t xml:space="preserve">En el Municipio de Pitalito la situación es muy crítica en los niveles de </t>
    </r>
    <r>
      <rPr>
        <b/>
        <sz val="11"/>
        <color rgb="FFFF0000"/>
        <rFont val="Calibri"/>
        <family val="2"/>
        <scheme val="minor"/>
      </rPr>
      <t>secundaria</t>
    </r>
    <r>
      <rPr>
        <sz val="11"/>
        <color theme="1"/>
        <rFont val="Calibri"/>
        <family val="2"/>
        <scheme val="minor"/>
      </rPr>
      <t xml:space="preserve"> y </t>
    </r>
    <r>
      <rPr>
        <b/>
        <sz val="11"/>
        <color rgb="FFFF0000"/>
        <rFont val="Calibri"/>
        <family val="2"/>
        <scheme val="minor"/>
      </rPr>
      <t>media</t>
    </r>
    <r>
      <rPr>
        <sz val="11"/>
        <color rgb="FFFF0000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 xml:space="preserve"> En el año 2018 ingresaron </t>
    </r>
    <r>
      <rPr>
        <b/>
        <sz val="11"/>
        <color rgb="FFFF0000"/>
        <rFont val="Calibri"/>
        <family val="2"/>
        <scheme val="minor"/>
      </rPr>
      <t>3228</t>
    </r>
    <r>
      <rPr>
        <sz val="11"/>
        <color theme="1"/>
        <rFont val="Calibri"/>
        <family val="2"/>
        <scheme val="minor"/>
      </rPr>
      <t xml:space="preserve"> estudiantes al grado sexto y de estos solamente </t>
    </r>
    <r>
      <rPr>
        <b/>
        <sz val="11"/>
        <color rgb="FFFF0000"/>
        <rFont val="Calibri"/>
        <family val="2"/>
        <scheme val="minor"/>
      </rPr>
      <t>1140</t>
    </r>
    <r>
      <rPr>
        <sz val="11"/>
        <color theme="1"/>
        <rFont val="Calibri"/>
        <family val="2"/>
        <scheme val="minor"/>
      </rPr>
      <t xml:space="preserve"> lograron culminar el nivel de media en la vigencia 2024 en la jornada regular, lo que significa que el </t>
    </r>
    <r>
      <rPr>
        <b/>
        <sz val="11"/>
        <color rgb="FFFF0000"/>
        <rFont val="Calibri"/>
        <family val="2"/>
        <scheme val="minor"/>
      </rPr>
      <t>64,68 %</t>
    </r>
    <r>
      <rPr>
        <sz val="11"/>
        <color theme="1"/>
        <rFont val="Calibri"/>
        <family val="2"/>
        <scheme val="minor"/>
      </rPr>
      <t xml:space="preserve"> se queda rezagado, deserta del sistema escolar, se traslada a otro lugar diferente a Pitalito o se vincula a modelos flexibles.  De la zona rural la </t>
    </r>
    <r>
      <rPr>
        <b/>
        <sz val="11"/>
        <color rgb="FFFF0000"/>
        <rFont val="Calibri"/>
        <family val="2"/>
        <scheme val="minor"/>
      </rPr>
      <t>I.E José Eustasio Rivera</t>
    </r>
    <r>
      <rPr>
        <sz val="11"/>
        <color theme="1"/>
        <rFont val="Calibri"/>
        <family val="2"/>
        <scheme val="minor"/>
      </rPr>
      <t xml:space="preserve"> presenta el nivel mas crítico mientras que en la zona urbana es el</t>
    </r>
    <r>
      <rPr>
        <b/>
        <sz val="11"/>
        <color rgb="FFFF0000"/>
        <rFont val="Calibri"/>
        <family val="2"/>
        <scheme val="minor"/>
      </rPr>
      <t xml:space="preserve"> I.E Liceo Sur Andino</t>
    </r>
  </si>
  <si>
    <t>Información 2025 corte 6A 01/05/2025 y 5A 01/05/2025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</si>
</sst>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B050"/>
      <name val="Arial"/>
      <family val="2"/>
    </font>
    <font>
      <b/>
      <sz val="10"/>
      <color rgb="FFFF0000"/>
      <name val="Arial"/>
      <family val="2"/>
    </font>
    <font>
      <b/>
      <sz val="10"/>
      <color rgb="FFFFC000"/>
      <name val="Arial"/>
      <family val="2"/>
    </font>
    <font>
      <sz val="10"/>
      <name val="Arial"/>
      <family val="2"/>
    </font>
    <font>
      <i/>
      <sz val="8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name val="Calibri"/>
      <family val="2"/>
      <scheme val="minor"/>
    </font>
    <font>
      <b/>
      <sz val="11"/>
      <color rgb="FFFF0000"/>
      <name val="Arial"/>
      <family val="2"/>
    </font>
    <font>
      <sz val="11"/>
      <color rgb="FF00B050"/>
      <name val="Calibri"/>
      <family val="2"/>
      <scheme val="minor"/>
    </font>
    <font>
      <b/>
      <sz val="11"/>
      <color rgb="FF00B05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7"/>
      <name val="Arial"/>
      <family val="2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281">
    <xf numFmtId="0" fontId="0" fillId="0" borderId="0" xfId="0"/>
    <xf numFmtId="0" fontId="1" fillId="0" borderId="0" xfId="0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4" fillId="0" borderId="11" xfId="0" applyNumberFormat="1" applyFont="1" applyBorder="1" applyAlignment="1">
      <alignment horizontal="center"/>
    </xf>
    <xf numFmtId="0" fontId="4" fillId="0" borderId="12" xfId="0" applyNumberFormat="1" applyFont="1" applyBorder="1" applyAlignment="1">
      <alignment horizontal="center"/>
    </xf>
    <xf numFmtId="0" fontId="4" fillId="0" borderId="13" xfId="0" applyNumberFormat="1" applyFont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4" fillId="0" borderId="18" xfId="0" applyNumberFormat="1" applyFont="1" applyBorder="1" applyAlignment="1">
      <alignment horizontal="center"/>
    </xf>
    <xf numFmtId="0" fontId="4" fillId="0" borderId="19" xfId="0" applyNumberFormat="1" applyFont="1" applyBorder="1" applyAlignment="1">
      <alignment horizontal="center"/>
    </xf>
    <xf numFmtId="0" fontId="4" fillId="0" borderId="20" xfId="0" applyNumberFormat="1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2" borderId="14" xfId="0" applyNumberFormat="1" applyFont="1" applyFill="1" applyBorder="1" applyAlignment="1">
      <alignment horizontal="center"/>
    </xf>
    <xf numFmtId="0" fontId="3" fillId="2" borderId="15" xfId="0" applyNumberFormat="1" applyFont="1" applyFill="1" applyBorder="1" applyAlignment="1">
      <alignment horizontal="center"/>
    </xf>
    <xf numFmtId="0" fontId="3" fillId="2" borderId="16" xfId="0" applyNumberFormat="1" applyFont="1" applyFill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0" borderId="17" xfId="0" applyFont="1" applyBorder="1"/>
    <xf numFmtId="0" fontId="3" fillId="3" borderId="5" xfId="0" applyFont="1" applyFill="1" applyBorder="1"/>
    <xf numFmtId="0" fontId="2" fillId="0" borderId="22" xfId="0" applyFont="1" applyFill="1" applyBorder="1" applyAlignment="1">
      <alignment horizontal="center"/>
    </xf>
    <xf numFmtId="0" fontId="2" fillId="0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0" borderId="1" xfId="0" applyFont="1" applyFill="1" applyBorder="1"/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3" fontId="4" fillId="0" borderId="11" xfId="0" applyNumberFormat="1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3" fontId="4" fillId="0" borderId="13" xfId="0" applyNumberFormat="1" applyFont="1" applyBorder="1" applyAlignment="1">
      <alignment horizontal="center"/>
    </xf>
    <xf numFmtId="3" fontId="4" fillId="0" borderId="3" xfId="0" applyNumberFormat="1" applyFont="1" applyBorder="1" applyAlignment="1">
      <alignment horizontal="center"/>
    </xf>
    <xf numFmtId="3" fontId="4" fillId="0" borderId="4" xfId="0" applyNumberFormat="1" applyFont="1" applyBorder="1" applyAlignment="1">
      <alignment horizontal="center"/>
    </xf>
    <xf numFmtId="3" fontId="4" fillId="0" borderId="8" xfId="0" applyNumberFormat="1" applyFont="1" applyBorder="1" applyAlignment="1">
      <alignment horizontal="center"/>
    </xf>
    <xf numFmtId="3" fontId="4" fillId="0" borderId="18" xfId="0" applyNumberFormat="1" applyFont="1" applyBorder="1" applyAlignment="1">
      <alignment horizontal="center"/>
    </xf>
    <xf numFmtId="3" fontId="4" fillId="0" borderId="19" xfId="0" applyNumberFormat="1" applyFont="1" applyBorder="1" applyAlignment="1">
      <alignment horizontal="center"/>
    </xf>
    <xf numFmtId="3" fontId="4" fillId="0" borderId="20" xfId="0" applyNumberFormat="1" applyFont="1" applyBorder="1" applyAlignment="1">
      <alignment horizontal="center"/>
    </xf>
    <xf numFmtId="3" fontId="3" fillId="3" borderId="14" xfId="0" applyNumberFormat="1" applyFont="1" applyFill="1" applyBorder="1" applyAlignment="1">
      <alignment horizontal="center"/>
    </xf>
    <xf numFmtId="3" fontId="3" fillId="3" borderId="15" xfId="0" applyNumberFormat="1" applyFont="1" applyFill="1" applyBorder="1" applyAlignment="1">
      <alignment horizontal="center"/>
    </xf>
    <xf numFmtId="3" fontId="3" fillId="3" borderId="16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2" fontId="5" fillId="3" borderId="15" xfId="0" applyNumberFormat="1" applyFont="1" applyFill="1" applyBorder="1" applyAlignment="1">
      <alignment horizontal="right"/>
    </xf>
    <xf numFmtId="2" fontId="5" fillId="0" borderId="6" xfId="0" applyNumberFormat="1" applyFont="1" applyBorder="1" applyAlignment="1">
      <alignment horizontal="right"/>
    </xf>
    <xf numFmtId="2" fontId="5" fillId="0" borderId="7" xfId="0" applyNumberFormat="1" applyFont="1" applyBorder="1" applyAlignment="1">
      <alignment horizontal="right"/>
    </xf>
    <xf numFmtId="2" fontId="5" fillId="0" borderId="12" xfId="0" applyNumberFormat="1" applyFont="1" applyBorder="1" applyAlignment="1">
      <alignment horizontal="right"/>
    </xf>
    <xf numFmtId="2" fontId="3" fillId="0" borderId="25" xfId="0" applyNumberFormat="1" applyFont="1" applyBorder="1" applyAlignment="1">
      <alignment horizontal="right"/>
    </xf>
    <xf numFmtId="2" fontId="5" fillId="0" borderId="25" xfId="0" applyNumberFormat="1" applyFont="1" applyBorder="1" applyAlignment="1">
      <alignment horizontal="right"/>
    </xf>
    <xf numFmtId="2" fontId="5" fillId="0" borderId="26" xfId="0" applyNumberFormat="1" applyFont="1" applyBorder="1" applyAlignment="1">
      <alignment horizontal="right"/>
    </xf>
    <xf numFmtId="2" fontId="6" fillId="0" borderId="6" xfId="0" applyNumberFormat="1" applyFont="1" applyBorder="1" applyAlignment="1">
      <alignment horizontal="right"/>
    </xf>
    <xf numFmtId="2" fontId="6" fillId="0" borderId="13" xfId="0" applyNumberFormat="1" applyFont="1" applyBorder="1" applyAlignment="1">
      <alignment horizontal="right"/>
    </xf>
    <xf numFmtId="2" fontId="6" fillId="0" borderId="12" xfId="0" applyNumberFormat="1" applyFont="1" applyBorder="1" applyAlignment="1">
      <alignment horizontal="right"/>
    </xf>
    <xf numFmtId="2" fontId="6" fillId="0" borderId="25" xfId="0" applyNumberFormat="1" applyFont="1" applyBorder="1" applyAlignment="1">
      <alignment horizontal="right"/>
    </xf>
    <xf numFmtId="2" fontId="6" fillId="3" borderId="15" xfId="0" applyNumberFormat="1" applyFont="1" applyFill="1" applyBorder="1" applyAlignment="1">
      <alignment horizontal="right"/>
    </xf>
    <xf numFmtId="2" fontId="6" fillId="3" borderId="16" xfId="0" applyNumberFormat="1" applyFont="1" applyFill="1" applyBorder="1" applyAlignment="1">
      <alignment horizontal="right"/>
    </xf>
    <xf numFmtId="2" fontId="5" fillId="0" borderId="13" xfId="0" applyNumberFormat="1" applyFont="1" applyBorder="1" applyAlignment="1">
      <alignment horizontal="right"/>
    </xf>
    <xf numFmtId="2" fontId="5" fillId="3" borderId="16" xfId="0" applyNumberFormat="1" applyFont="1" applyFill="1" applyBorder="1" applyAlignment="1">
      <alignment horizontal="right"/>
    </xf>
    <xf numFmtId="2" fontId="6" fillId="0" borderId="7" xfId="0" applyNumberFormat="1" applyFont="1" applyBorder="1" applyAlignment="1">
      <alignment horizontal="right"/>
    </xf>
    <xf numFmtId="2" fontId="6" fillId="0" borderId="26" xfId="0" applyNumberFormat="1" applyFont="1" applyBorder="1" applyAlignment="1">
      <alignment horizontal="right"/>
    </xf>
    <xf numFmtId="2" fontId="7" fillId="3" borderId="15" xfId="0" applyNumberFormat="1" applyFont="1" applyFill="1" applyBorder="1" applyAlignment="1">
      <alignment horizontal="right"/>
    </xf>
    <xf numFmtId="0" fontId="4" fillId="0" borderId="4" xfId="0" applyNumberFormat="1" applyFont="1" applyFill="1" applyBorder="1" applyAlignment="1">
      <alignment horizontal="center"/>
    </xf>
    <xf numFmtId="0" fontId="4" fillId="0" borderId="8" xfId="0" applyNumberFormat="1" applyFont="1" applyFill="1" applyBorder="1" applyAlignment="1">
      <alignment horizontal="center"/>
    </xf>
    <xf numFmtId="2" fontId="7" fillId="0" borderId="6" xfId="0" applyNumberFormat="1" applyFont="1" applyBorder="1" applyAlignment="1">
      <alignment horizontal="right"/>
    </xf>
    <xf numFmtId="3" fontId="4" fillId="0" borderId="28" xfId="0" applyNumberFormat="1" applyFont="1" applyBorder="1" applyAlignment="1">
      <alignment horizontal="center"/>
    </xf>
    <xf numFmtId="0" fontId="9" fillId="0" borderId="0" xfId="1" applyFont="1" applyFill="1" applyBorder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12" fillId="0" borderId="0" xfId="1" applyFont="1" applyFill="1" applyBorder="1" applyAlignment="1">
      <alignment horizontal="left" vertical="center"/>
    </xf>
    <xf numFmtId="3" fontId="4" fillId="0" borderId="32" xfId="0" applyNumberFormat="1" applyFont="1" applyBorder="1" applyAlignment="1">
      <alignment horizontal="center"/>
    </xf>
    <xf numFmtId="0" fontId="2" fillId="0" borderId="34" xfId="0" applyFont="1" applyFill="1" applyBorder="1" applyAlignment="1">
      <alignment horizontal="center"/>
    </xf>
    <xf numFmtId="3" fontId="4" fillId="0" borderId="35" xfId="0" applyNumberFormat="1" applyFont="1" applyBorder="1" applyAlignment="1">
      <alignment horizontal="center"/>
    </xf>
    <xf numFmtId="2" fontId="7" fillId="0" borderId="12" xfId="0" applyNumberFormat="1" applyFont="1" applyBorder="1" applyAlignment="1">
      <alignment horizontal="right"/>
    </xf>
    <xf numFmtId="0" fontId="1" fillId="0" borderId="0" xfId="0" applyFont="1" applyAlignment="1"/>
    <xf numFmtId="3" fontId="4" fillId="4" borderId="4" xfId="0" applyNumberFormat="1" applyFont="1" applyFill="1" applyBorder="1" applyAlignment="1">
      <alignment horizontal="center"/>
    </xf>
    <xf numFmtId="3" fontId="4" fillId="4" borderId="28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2" fontId="5" fillId="4" borderId="4" xfId="0" applyNumberFormat="1" applyFont="1" applyFill="1" applyBorder="1" applyAlignment="1">
      <alignment horizontal="right"/>
    </xf>
    <xf numFmtId="0" fontId="4" fillId="0" borderId="4" xfId="0" applyNumberFormat="1" applyFont="1" applyBorder="1" applyAlignment="1">
      <alignment horizontal="right"/>
    </xf>
    <xf numFmtId="2" fontId="6" fillId="5" borderId="4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0" borderId="29" xfId="0" applyNumberFormat="1" applyFont="1" applyBorder="1" applyAlignment="1">
      <alignment horizontal="center"/>
    </xf>
    <xf numFmtId="0" fontId="4" fillId="0" borderId="30" xfId="0" applyNumberFormat="1" applyFont="1" applyBorder="1" applyAlignment="1">
      <alignment horizontal="center"/>
    </xf>
    <xf numFmtId="0" fontId="4" fillId="0" borderId="30" xfId="0" applyNumberFormat="1" applyFont="1" applyBorder="1" applyAlignment="1">
      <alignment horizontal="right"/>
    </xf>
    <xf numFmtId="0" fontId="2" fillId="0" borderId="36" xfId="0" applyFont="1" applyFill="1" applyBorder="1" applyAlignment="1">
      <alignment horizontal="center"/>
    </xf>
    <xf numFmtId="2" fontId="6" fillId="4" borderId="4" xfId="0" applyNumberFormat="1" applyFont="1" applyFill="1" applyBorder="1" applyAlignment="1">
      <alignment horizontal="right"/>
    </xf>
    <xf numFmtId="3" fontId="4" fillId="5" borderId="4" xfId="0" applyNumberFormat="1" applyFont="1" applyFill="1" applyBorder="1" applyAlignment="1">
      <alignment horizontal="center"/>
    </xf>
    <xf numFmtId="0" fontId="14" fillId="0" borderId="0" xfId="0" applyFont="1"/>
    <xf numFmtId="0" fontId="0" fillId="0" borderId="0" xfId="0" applyBorder="1"/>
    <xf numFmtId="0" fontId="0" fillId="0" borderId="0" xfId="0" applyBorder="1" applyAlignment="1">
      <alignment horizontal="right"/>
    </xf>
    <xf numFmtId="0" fontId="4" fillId="0" borderId="8" xfId="0" applyNumberFormat="1" applyFont="1" applyBorder="1" applyAlignment="1">
      <alignment horizontal="right"/>
    </xf>
    <xf numFmtId="2" fontId="5" fillId="4" borderId="8" xfId="0" applyNumberFormat="1" applyFont="1" applyFill="1" applyBorder="1" applyAlignment="1">
      <alignment horizontal="right"/>
    </xf>
    <xf numFmtId="2" fontId="6" fillId="5" borderId="31" xfId="0" applyNumberFormat="1" applyFont="1" applyFill="1" applyBorder="1" applyAlignment="1">
      <alignment horizontal="right"/>
    </xf>
    <xf numFmtId="2" fontId="6" fillId="4" borderId="8" xfId="0" applyNumberFormat="1" applyFont="1" applyFill="1" applyBorder="1" applyAlignment="1">
      <alignment horizontal="right"/>
    </xf>
    <xf numFmtId="2" fontId="5" fillId="5" borderId="4" xfId="0" applyNumberFormat="1" applyFont="1" applyFill="1" applyBorder="1" applyAlignment="1">
      <alignment horizontal="right"/>
    </xf>
    <xf numFmtId="3" fontId="4" fillId="3" borderId="15" xfId="0" applyNumberFormat="1" applyFont="1" applyFill="1" applyBorder="1" applyAlignment="1">
      <alignment horizontal="center"/>
    </xf>
    <xf numFmtId="3" fontId="4" fillId="3" borderId="16" xfId="0" applyNumberFormat="1" applyFont="1" applyFill="1" applyBorder="1" applyAlignment="1">
      <alignment horizontal="center"/>
    </xf>
    <xf numFmtId="3" fontId="4" fillId="3" borderId="14" xfId="0" applyNumberFormat="1" applyFont="1" applyFill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/>
    <xf numFmtId="0" fontId="3" fillId="0" borderId="23" xfId="0" applyFont="1" applyBorder="1"/>
    <xf numFmtId="0" fontId="3" fillId="3" borderId="24" xfId="0" applyFont="1" applyFill="1" applyBorder="1"/>
    <xf numFmtId="2" fontId="7" fillId="0" borderId="25" xfId="0" applyNumberFormat="1" applyFont="1" applyBorder="1" applyAlignment="1">
      <alignment horizontal="right"/>
    </xf>
    <xf numFmtId="0" fontId="2" fillId="3" borderId="24" xfId="0" applyFont="1" applyFill="1" applyBorder="1" applyAlignment="1">
      <alignment horizontal="center"/>
    </xf>
    <xf numFmtId="3" fontId="2" fillId="3" borderId="14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3" fillId="3" borderId="27" xfId="0" applyNumberFormat="1" applyFont="1" applyFill="1" applyBorder="1" applyAlignment="1">
      <alignment horizontal="center"/>
    </xf>
    <xf numFmtId="0" fontId="4" fillId="0" borderId="0" xfId="0" applyFont="1"/>
    <xf numFmtId="0" fontId="18" fillId="2" borderId="29" xfId="0" applyFont="1" applyFill="1" applyBorder="1" applyAlignment="1">
      <alignment horizontal="center"/>
    </xf>
    <xf numFmtId="0" fontId="18" fillId="2" borderId="31" xfId="0" applyFont="1" applyFill="1" applyBorder="1" applyAlignment="1">
      <alignment horizontal="center"/>
    </xf>
    <xf numFmtId="0" fontId="18" fillId="2" borderId="39" xfId="0" applyFont="1" applyFill="1" applyBorder="1" applyAlignment="1">
      <alignment horizontal="center"/>
    </xf>
    <xf numFmtId="0" fontId="18" fillId="2" borderId="40" xfId="0" applyFont="1" applyFill="1" applyBorder="1" applyAlignment="1">
      <alignment horizontal="center"/>
    </xf>
    <xf numFmtId="3" fontId="4" fillId="0" borderId="41" xfId="0" applyNumberFormat="1" applyFont="1" applyBorder="1" applyAlignment="1">
      <alignment horizontal="center"/>
    </xf>
    <xf numFmtId="3" fontId="4" fillId="0" borderId="42" xfId="0" applyNumberFormat="1" applyFont="1" applyBorder="1" applyAlignment="1">
      <alignment horizontal="center"/>
    </xf>
    <xf numFmtId="0" fontId="3" fillId="3" borderId="36" xfId="0" applyFont="1" applyFill="1" applyBorder="1"/>
    <xf numFmtId="3" fontId="3" fillId="3" borderId="29" xfId="0" applyNumberFormat="1" applyFont="1" applyFill="1" applyBorder="1" applyAlignment="1">
      <alignment horizontal="center"/>
    </xf>
    <xf numFmtId="3" fontId="3" fillId="3" borderId="31" xfId="0" applyNumberFormat="1" applyFont="1" applyFill="1" applyBorder="1" applyAlignment="1">
      <alignment horizontal="center"/>
    </xf>
    <xf numFmtId="3" fontId="3" fillId="3" borderId="39" xfId="0" applyNumberFormat="1" applyFont="1" applyFill="1" applyBorder="1" applyAlignment="1">
      <alignment horizontal="center"/>
    </xf>
    <xf numFmtId="3" fontId="3" fillId="3" borderId="40" xfId="0" applyNumberFormat="1" applyFont="1" applyFill="1" applyBorder="1" applyAlignment="1">
      <alignment horizontal="center"/>
    </xf>
    <xf numFmtId="0" fontId="18" fillId="2" borderId="18" xfId="0" applyFont="1" applyFill="1" applyBorder="1" applyAlignment="1">
      <alignment horizontal="center"/>
    </xf>
    <xf numFmtId="0" fontId="18" fillId="2" borderId="35" xfId="0" applyFont="1" applyFill="1" applyBorder="1" applyAlignment="1">
      <alignment horizontal="center"/>
    </xf>
    <xf numFmtId="0" fontId="18" fillId="2" borderId="20" xfId="0" applyFont="1" applyFill="1" applyBorder="1" applyAlignment="1">
      <alignment horizontal="center"/>
    </xf>
    <xf numFmtId="2" fontId="5" fillId="0" borderId="3" xfId="0" applyNumberFormat="1" applyFont="1" applyBorder="1" applyAlignment="1">
      <alignment horizontal="right"/>
    </xf>
    <xf numFmtId="2" fontId="6" fillId="0" borderId="8" xfId="0" applyNumberFormat="1" applyFont="1" applyBorder="1" applyAlignment="1">
      <alignment horizontal="right"/>
    </xf>
    <xf numFmtId="2" fontId="6" fillId="0" borderId="3" xfId="0" applyNumberFormat="1" applyFont="1" applyBorder="1" applyAlignment="1">
      <alignment horizontal="right"/>
    </xf>
    <xf numFmtId="2" fontId="5" fillId="0" borderId="8" xfId="0" applyNumberFormat="1" applyFont="1" applyBorder="1" applyAlignment="1">
      <alignment horizontal="right"/>
    </xf>
    <xf numFmtId="2" fontId="5" fillId="3" borderId="29" xfId="0" applyNumberFormat="1" applyFont="1" applyFill="1" applyBorder="1" applyAlignment="1">
      <alignment horizontal="right"/>
    </xf>
    <xf numFmtId="2" fontId="5" fillId="3" borderId="31" xfId="0" applyNumberFormat="1" applyFont="1" applyFill="1" applyBorder="1" applyAlignment="1">
      <alignment horizontal="right"/>
    </xf>
    <xf numFmtId="2" fontId="6" fillId="3" borderId="31" xfId="0" applyNumberFormat="1" applyFont="1" applyFill="1" applyBorder="1" applyAlignment="1">
      <alignment horizontal="right"/>
    </xf>
    <xf numFmtId="2" fontId="6" fillId="3" borderId="29" xfId="0" applyNumberFormat="1" applyFont="1" applyFill="1" applyBorder="1" applyAlignment="1">
      <alignment horizontal="right"/>
    </xf>
    <xf numFmtId="0" fontId="2" fillId="3" borderId="36" xfId="0" applyFont="1" applyFill="1" applyBorder="1" applyAlignment="1">
      <alignment horizontal="center"/>
    </xf>
    <xf numFmtId="3" fontId="3" fillId="2" borderId="29" xfId="0" applyNumberFormat="1" applyFont="1" applyFill="1" applyBorder="1" applyAlignment="1">
      <alignment horizontal="center"/>
    </xf>
    <xf numFmtId="3" fontId="3" fillId="2" borderId="31" xfId="0" applyNumberFormat="1" applyFont="1" applyFill="1" applyBorder="1" applyAlignment="1">
      <alignment horizontal="center"/>
    </xf>
    <xf numFmtId="3" fontId="1" fillId="2" borderId="27" xfId="0" applyNumberFormat="1" applyFont="1" applyFill="1" applyBorder="1" applyAlignment="1">
      <alignment horizontal="center"/>
    </xf>
    <xf numFmtId="3" fontId="4" fillId="0" borderId="29" xfId="0" applyNumberFormat="1" applyFont="1" applyBorder="1" applyAlignment="1">
      <alignment horizontal="center"/>
    </xf>
    <xf numFmtId="3" fontId="4" fillId="0" borderId="30" xfId="0" applyNumberFormat="1" applyFont="1" applyBorder="1" applyAlignment="1">
      <alignment horizontal="center"/>
    </xf>
    <xf numFmtId="3" fontId="4" fillId="0" borderId="39" xfId="0" applyNumberFormat="1" applyFont="1" applyBorder="1" applyAlignment="1">
      <alignment horizontal="center"/>
    </xf>
    <xf numFmtId="3" fontId="4" fillId="0" borderId="31" xfId="0" applyNumberFormat="1" applyFont="1" applyBorder="1" applyAlignment="1">
      <alignment horizontal="center"/>
    </xf>
    <xf numFmtId="0" fontId="3" fillId="2" borderId="27" xfId="0" applyFont="1" applyFill="1" applyBorder="1" applyAlignment="1">
      <alignment horizontal="center"/>
    </xf>
    <xf numFmtId="0" fontId="3" fillId="2" borderId="44" xfId="0" applyFont="1" applyFill="1" applyBorder="1" applyAlignment="1">
      <alignment horizontal="center"/>
    </xf>
    <xf numFmtId="2" fontId="5" fillId="0" borderId="37" xfId="0" applyNumberFormat="1" applyFont="1" applyBorder="1" applyAlignment="1">
      <alignment horizontal="right"/>
    </xf>
    <xf numFmtId="2" fontId="6" fillId="0" borderId="32" xfId="0" applyNumberFormat="1" applyFont="1" applyBorder="1" applyAlignment="1">
      <alignment horizontal="right"/>
    </xf>
    <xf numFmtId="2" fontId="5" fillId="0" borderId="43" xfId="0" applyNumberFormat="1" applyFont="1" applyBorder="1" applyAlignment="1">
      <alignment horizontal="right"/>
    </xf>
    <xf numFmtId="2" fontId="6" fillId="3" borderId="27" xfId="0" applyNumberFormat="1" applyFont="1" applyFill="1" applyBorder="1" applyAlignment="1">
      <alignment horizontal="right"/>
    </xf>
    <xf numFmtId="0" fontId="4" fillId="0" borderId="32" xfId="0" applyNumberFormat="1" applyFont="1" applyBorder="1" applyAlignment="1">
      <alignment horizontal="center"/>
    </xf>
    <xf numFmtId="0" fontId="4" fillId="0" borderId="28" xfId="0" applyNumberFormat="1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35" xfId="0" applyNumberFormat="1" applyFont="1" applyBorder="1" applyAlignment="1">
      <alignment horizontal="center"/>
    </xf>
    <xf numFmtId="0" fontId="3" fillId="2" borderId="27" xfId="0" applyNumberFormat="1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3" fillId="3" borderId="27" xfId="0" applyFont="1" applyFill="1" applyBorder="1" applyAlignment="1">
      <alignment horizontal="center"/>
    </xf>
    <xf numFmtId="2" fontId="5" fillId="0" borderId="32" xfId="0" applyNumberFormat="1" applyFont="1" applyBorder="1" applyAlignment="1">
      <alignment horizontal="right"/>
    </xf>
    <xf numFmtId="2" fontId="5" fillId="3" borderId="27" xfId="0" applyNumberFormat="1" applyFont="1" applyFill="1" applyBorder="1" applyAlignment="1">
      <alignment horizontal="right"/>
    </xf>
    <xf numFmtId="2" fontId="6" fillId="0" borderId="37" xfId="0" applyNumberFormat="1" applyFont="1" applyBorder="1" applyAlignment="1">
      <alignment horizontal="right"/>
    </xf>
    <xf numFmtId="2" fontId="6" fillId="0" borderId="43" xfId="0" applyNumberFormat="1" applyFont="1" applyBorder="1" applyAlignment="1">
      <alignment horizontal="right"/>
    </xf>
    <xf numFmtId="3" fontId="4" fillId="3" borderId="27" xfId="0" applyNumberFormat="1" applyFont="1" applyFill="1" applyBorder="1" applyAlignment="1">
      <alignment horizontal="center"/>
    </xf>
    <xf numFmtId="3" fontId="4" fillId="4" borderId="32" xfId="0" applyNumberFormat="1" applyFont="1" applyFill="1" applyBorder="1" applyAlignment="1">
      <alignment horizontal="center"/>
    </xf>
    <xf numFmtId="0" fontId="0" fillId="0" borderId="4" xfId="0" applyBorder="1"/>
    <xf numFmtId="0" fontId="3" fillId="2" borderId="37" xfId="0" applyFont="1" applyFill="1" applyBorder="1" applyAlignment="1">
      <alignment horizontal="center"/>
    </xf>
    <xf numFmtId="0" fontId="0" fillId="0" borderId="30" xfId="0" applyBorder="1"/>
    <xf numFmtId="3" fontId="4" fillId="0" borderId="12" xfId="0" applyNumberFormat="1" applyFont="1" applyFill="1" applyBorder="1" applyAlignment="1">
      <alignment horizontal="center"/>
    </xf>
    <xf numFmtId="3" fontId="4" fillId="0" borderId="28" xfId="0" applyNumberFormat="1" applyFont="1" applyFill="1" applyBorder="1" applyAlignment="1">
      <alignment horizontal="center"/>
    </xf>
    <xf numFmtId="3" fontId="4" fillId="0" borderId="4" xfId="0" applyNumberFormat="1" applyFont="1" applyFill="1" applyBorder="1" applyAlignment="1">
      <alignment horizontal="center"/>
    </xf>
    <xf numFmtId="0" fontId="4" fillId="4" borderId="28" xfId="0" applyNumberFormat="1" applyFont="1" applyFill="1" applyBorder="1" applyAlignment="1">
      <alignment horizontal="center"/>
    </xf>
    <xf numFmtId="0" fontId="4" fillId="0" borderId="12" xfId="0" applyNumberFormat="1" applyFont="1" applyFill="1" applyBorder="1" applyAlignment="1">
      <alignment horizontal="center"/>
    </xf>
    <xf numFmtId="0" fontId="4" fillId="0" borderId="28" xfId="0" applyNumberFormat="1" applyFont="1" applyFill="1" applyBorder="1" applyAlignment="1">
      <alignment horizontal="center"/>
    </xf>
    <xf numFmtId="2" fontId="19" fillId="0" borderId="12" xfId="0" applyNumberFormat="1" applyFont="1" applyBorder="1" applyAlignment="1">
      <alignment horizontal="right"/>
    </xf>
    <xf numFmtId="2" fontId="19" fillId="0" borderId="25" xfId="0" applyNumberFormat="1" applyFont="1" applyBorder="1" applyAlignment="1">
      <alignment horizontal="right"/>
    </xf>
    <xf numFmtId="2" fontId="19" fillId="0" borderId="32" xfId="0" applyNumberFormat="1" applyFont="1" applyBorder="1" applyAlignment="1">
      <alignment horizontal="right"/>
    </xf>
    <xf numFmtId="2" fontId="19" fillId="0" borderId="43" xfId="0" applyNumberFormat="1" applyFont="1" applyBorder="1" applyAlignment="1">
      <alignment horizontal="right"/>
    </xf>
    <xf numFmtId="0" fontId="3" fillId="2" borderId="47" xfId="0" applyFont="1" applyFill="1" applyBorder="1" applyAlignment="1">
      <alignment horizontal="center"/>
    </xf>
    <xf numFmtId="0" fontId="0" fillId="0" borderId="33" xfId="0" applyBorder="1"/>
    <xf numFmtId="3" fontId="4" fillId="0" borderId="32" xfId="0" applyNumberFormat="1" applyFont="1" applyFill="1" applyBorder="1" applyAlignment="1">
      <alignment horizontal="center"/>
    </xf>
    <xf numFmtId="3" fontId="4" fillId="6" borderId="28" xfId="0" applyNumberFormat="1" applyFont="1" applyFill="1" applyBorder="1" applyAlignment="1">
      <alignment horizontal="center"/>
    </xf>
    <xf numFmtId="0" fontId="4" fillId="6" borderId="28" xfId="0" applyNumberFormat="1" applyFont="1" applyFill="1" applyBorder="1" applyAlignment="1">
      <alignment horizontal="center"/>
    </xf>
    <xf numFmtId="0" fontId="0" fillId="0" borderId="28" xfId="0" applyBorder="1"/>
    <xf numFmtId="0" fontId="0" fillId="0" borderId="12" xfId="0" applyBorder="1"/>
    <xf numFmtId="2" fontId="7" fillId="0" borderId="43" xfId="0" applyNumberFormat="1" applyFont="1" applyBorder="1" applyAlignment="1">
      <alignment horizontal="right"/>
    </xf>
    <xf numFmtId="0" fontId="3" fillId="3" borderId="4" xfId="0" applyFont="1" applyFill="1" applyBorder="1" applyAlignment="1">
      <alignment horizontal="center"/>
    </xf>
    <xf numFmtId="2" fontId="7" fillId="0" borderId="32" xfId="0" applyNumberFormat="1" applyFont="1" applyBorder="1" applyAlignment="1">
      <alignment horizontal="right"/>
    </xf>
    <xf numFmtId="2" fontId="7" fillId="0" borderId="37" xfId="0" applyNumberFormat="1" applyFont="1" applyBorder="1" applyAlignment="1">
      <alignment horizontal="right"/>
    </xf>
    <xf numFmtId="0" fontId="1" fillId="2" borderId="4" xfId="0" applyFont="1" applyFill="1" applyBorder="1" applyAlignment="1">
      <alignment horizontal="left"/>
    </xf>
    <xf numFmtId="0" fontId="4" fillId="4" borderId="32" xfId="0" applyNumberFormat="1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2" fontId="16" fillId="0" borderId="4" xfId="0" applyNumberFormat="1" applyFont="1" applyBorder="1" applyAlignment="1">
      <alignment horizontal="center"/>
    </xf>
    <xf numFmtId="2" fontId="21" fillId="0" borderId="4" xfId="0" applyNumberFormat="1" applyFont="1" applyBorder="1" applyAlignment="1">
      <alignment horizontal="center"/>
    </xf>
    <xf numFmtId="2" fontId="7" fillId="4" borderId="4" xfId="0" applyNumberFormat="1" applyFont="1" applyFill="1" applyBorder="1" applyAlignment="1">
      <alignment horizontal="right"/>
    </xf>
    <xf numFmtId="2" fontId="5" fillId="5" borderId="31" xfId="0" applyNumberFormat="1" applyFont="1" applyFill="1" applyBorder="1" applyAlignment="1">
      <alignment horizontal="right"/>
    </xf>
    <xf numFmtId="2" fontId="7" fillId="5" borderId="31" xfId="0" applyNumberFormat="1" applyFont="1" applyFill="1" applyBorder="1" applyAlignment="1">
      <alignment horizontal="right"/>
    </xf>
    <xf numFmtId="0" fontId="0" fillId="0" borderId="39" xfId="0" applyBorder="1"/>
    <xf numFmtId="0" fontId="4" fillId="0" borderId="32" xfId="0" applyNumberFormat="1" applyFont="1" applyFill="1" applyBorder="1" applyAlignment="1">
      <alignment horizontal="center"/>
    </xf>
    <xf numFmtId="0" fontId="0" fillId="0" borderId="32" xfId="0" applyBorder="1"/>
    <xf numFmtId="3" fontId="4" fillId="4" borderId="12" xfId="0" applyNumberFormat="1" applyFont="1" applyFill="1" applyBorder="1" applyAlignment="1">
      <alignment horizontal="center"/>
    </xf>
    <xf numFmtId="2" fontId="7" fillId="5" borderId="4" xfId="0" applyNumberFormat="1" applyFont="1" applyFill="1" applyBorder="1" applyAlignment="1">
      <alignment horizontal="right"/>
    </xf>
    <xf numFmtId="0" fontId="0" fillId="0" borderId="4" xfId="0" applyNumberFormat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21" fillId="3" borderId="4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3" borderId="7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37" xfId="0" applyFont="1" applyFill="1" applyBorder="1" applyAlignment="1">
      <alignment horizontal="center"/>
    </xf>
    <xf numFmtId="0" fontId="2" fillId="0" borderId="0" xfId="0" applyFont="1" applyFill="1" applyBorder="1"/>
    <xf numFmtId="0" fontId="2" fillId="3" borderId="48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3" borderId="47" xfId="0" applyFont="1" applyFill="1" applyBorder="1" applyAlignment="1">
      <alignment horizontal="center"/>
    </xf>
    <xf numFmtId="0" fontId="2" fillId="3" borderId="4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2" fillId="0" borderId="5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37" xfId="0" applyFont="1" applyFill="1" applyBorder="1" applyAlignment="1">
      <alignment horizontal="center"/>
    </xf>
    <xf numFmtId="0" fontId="2" fillId="0" borderId="28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3" fillId="2" borderId="48" xfId="0" applyFont="1" applyFill="1" applyBorder="1" applyAlignment="1">
      <alignment horizontal="center"/>
    </xf>
    <xf numFmtId="0" fontId="3" fillId="2" borderId="49" xfId="0" applyFont="1" applyFill="1" applyBorder="1" applyAlignment="1">
      <alignment horizontal="center"/>
    </xf>
    <xf numFmtId="0" fontId="2" fillId="0" borderId="5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4" fillId="0" borderId="39" xfId="0" applyNumberFormat="1" applyFont="1" applyBorder="1" applyAlignment="1">
      <alignment horizontal="center"/>
    </xf>
    <xf numFmtId="0" fontId="4" fillId="0" borderId="31" xfId="0" applyNumberFormat="1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3" fillId="0" borderId="2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3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2" fontId="7" fillId="4" borderId="8" xfId="0" applyNumberFormat="1" applyFont="1" applyFill="1" applyBorder="1" applyAlignment="1">
      <alignment horizontal="right"/>
    </xf>
    <xf numFmtId="0" fontId="18" fillId="0" borderId="11" xfId="0" applyFont="1" applyFill="1" applyBorder="1" applyAlignment="1">
      <alignment horizontal="center"/>
    </xf>
    <xf numFmtId="0" fontId="18" fillId="0" borderId="13" xfId="0" applyFont="1" applyFill="1" applyBorder="1" applyAlignment="1">
      <alignment horizontal="center"/>
    </xf>
    <xf numFmtId="0" fontId="18" fillId="0" borderId="3" xfId="0" applyFont="1" applyFill="1" applyBorder="1" applyAlignment="1">
      <alignment horizontal="center"/>
    </xf>
    <xf numFmtId="0" fontId="18" fillId="0" borderId="8" xfId="0" applyFont="1" applyFill="1" applyBorder="1" applyAlignment="1">
      <alignment horizontal="center"/>
    </xf>
    <xf numFmtId="0" fontId="18" fillId="0" borderId="32" xfId="0" applyFont="1" applyFill="1" applyBorder="1" applyAlignment="1">
      <alignment horizontal="center"/>
    </xf>
    <xf numFmtId="0" fontId="18" fillId="0" borderId="28" xfId="0" applyFont="1" applyFill="1" applyBorder="1" applyAlignment="1">
      <alignment horizontal="center"/>
    </xf>
    <xf numFmtId="3" fontId="3" fillId="2" borderId="39" xfId="0" applyNumberFormat="1" applyFont="1" applyFill="1" applyBorder="1" applyAlignment="1">
      <alignment horizontal="center"/>
    </xf>
    <xf numFmtId="3" fontId="3" fillId="2" borderId="52" xfId="0" applyNumberFormat="1" applyFont="1" applyFill="1" applyBorder="1" applyAlignment="1">
      <alignment horizontal="center"/>
    </xf>
    <xf numFmtId="3" fontId="3" fillId="2" borderId="53" xfId="0" applyNumberFormat="1" applyFont="1" applyFill="1" applyBorder="1" applyAlignment="1">
      <alignment horizontal="center"/>
    </xf>
    <xf numFmtId="0" fontId="18" fillId="2" borderId="3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28" xfId="0" applyFont="1" applyFill="1" applyBorder="1" applyAlignment="1">
      <alignment horizontal="center"/>
    </xf>
    <xf numFmtId="0" fontId="22" fillId="0" borderId="13" xfId="0" applyFont="1" applyFill="1" applyBorder="1" applyAlignment="1">
      <alignment horizontal="center"/>
    </xf>
    <xf numFmtId="0" fontId="22" fillId="0" borderId="8" xfId="0" applyFont="1" applyFill="1" applyBorder="1" applyAlignment="1">
      <alignment horizontal="center"/>
    </xf>
    <xf numFmtId="0" fontId="22" fillId="0" borderId="11" xfId="0" applyFont="1" applyFill="1" applyBorder="1" applyAlignment="1">
      <alignment horizontal="center"/>
    </xf>
    <xf numFmtId="0" fontId="22" fillId="0" borderId="3" xfId="0" applyFont="1" applyFill="1" applyBorder="1" applyAlignment="1">
      <alignment horizontal="center"/>
    </xf>
    <xf numFmtId="2" fontId="16" fillId="3" borderId="4" xfId="0" applyNumberFormat="1" applyFont="1" applyFill="1" applyBorder="1" applyAlignment="1">
      <alignment horizontal="center"/>
    </xf>
    <xf numFmtId="2" fontId="15" fillId="0" borderId="34" xfId="0" applyNumberFormat="1" applyFont="1" applyFill="1" applyBorder="1" applyAlignment="1">
      <alignment horizontal="center"/>
    </xf>
    <xf numFmtId="2" fontId="15" fillId="0" borderId="46" xfId="0" applyNumberFormat="1" applyFont="1" applyFill="1" applyBorder="1" applyAlignment="1">
      <alignment horizontal="center"/>
    </xf>
    <xf numFmtId="0" fontId="3" fillId="0" borderId="21" xfId="0" applyNumberFormat="1" applyFont="1" applyFill="1" applyBorder="1" applyAlignment="1">
      <alignment horizontal="center"/>
    </xf>
    <xf numFmtId="0" fontId="3" fillId="0" borderId="45" xfId="0" applyNumberFormat="1" applyFont="1" applyFill="1" applyBorder="1" applyAlignment="1">
      <alignment horizontal="center"/>
    </xf>
    <xf numFmtId="2" fontId="13" fillId="0" borderId="34" xfId="0" applyNumberFormat="1" applyFont="1" applyFill="1" applyBorder="1" applyAlignment="1">
      <alignment horizontal="center"/>
    </xf>
    <xf numFmtId="2" fontId="13" fillId="0" borderId="46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3" borderId="3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7" xfId="0" applyFont="1" applyFill="1" applyBorder="1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wrapText="1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TASA</a:t>
            </a:r>
            <a:r>
              <a:rPr lang="es-CO" baseline="0"/>
              <a:t> DE VARIACION</a:t>
            </a:r>
            <a:r>
              <a:rPr lang="es-CO"/>
              <a:t> (0 a 11)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PITALITO!$V$20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D5B6-4B96-B634-49A6309DB6CE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D5B6-4B96-B634-49A6309DB6CE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D5B6-4B96-B634-49A6309DB6CE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D5B6-4B96-B634-49A6309DB6CE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D5B6-4B96-B634-49A6309DB6CE}"/>
                </c:ext>
              </c:extLst>
            </c:dLbl>
            <c:dLbl>
              <c:idx val="5"/>
              <c:layout>
                <c:manualLayout>
                  <c:x val="-5.538888888888889E-2"/>
                  <c:y val="6.060185185185185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D5B6-4B96-B634-49A6309DB6CE}"/>
                </c:ext>
              </c:extLst>
            </c:dLbl>
            <c:dLbl>
              <c:idx val="6"/>
              <c:layout>
                <c:manualLayout>
                  <c:x val="-5.8166666666666769E-2"/>
                  <c:y val="7.449074074074074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D5B6-4B96-B634-49A6309DB6CE}"/>
                </c:ext>
              </c:extLst>
            </c:dLbl>
            <c:dLbl>
              <c:idx val="7"/>
              <c:layout>
                <c:manualLayout>
                  <c:x val="-4.606496062992136E-2"/>
                  <c:y val="5.134259259259259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D5B6-4B96-B634-49A6309DB6CE}"/>
                </c:ext>
              </c:extLst>
            </c:dLbl>
            <c:dLbl>
              <c:idx val="8"/>
              <c:layout>
                <c:manualLayout>
                  <c:x val="-4.8339384712119446E-2"/>
                  <c:y val="8.288659793814441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9DA2-4A43-8092-D6CF973B9CDD}"/>
                </c:ext>
              </c:extLst>
            </c:dLbl>
            <c:dLbl>
              <c:idx val="9"/>
              <c:layout>
                <c:manualLayout>
                  <c:x val="-4.8339384712119536E-2"/>
                  <c:y val="6.914089347079037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7AD5-45B6-B01B-A154BD2BB706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5586-4DFA-A50F-84D8CB79F95E}"/>
                </c:ext>
              </c:extLst>
            </c:dLbl>
            <c:dLbl>
              <c:idx val="11"/>
              <c:layout>
                <c:manualLayout>
                  <c:x val="-4.8205765076446659E-2"/>
                  <c:y val="9.663230240549827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6FBB-4F15-B5ED-2D5A70CC68AD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70B9-4712-883D-3672E686E0B2}"/>
                </c:ext>
              </c:extLst>
            </c:dLbl>
            <c:dLbl>
              <c:idx val="13"/>
              <c:layout>
                <c:manualLayout>
                  <c:x val="-2.4463655554539623E-2"/>
                  <c:y val="5.539518900343642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D4BC-4140-87CB-E9609F8BEB7B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7558-47FB-9890-DDF6992646D8}"/>
                </c:ext>
              </c:extLst>
            </c:dLbl>
            <c:dLbl>
              <c:idx val="15"/>
              <c:layout>
                <c:manualLayout>
                  <c:x val="-4.4757042279734413E-2"/>
                  <c:y val="7.372279495990827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05A8-4D44-9E09-3B0C6852A60B}"/>
                </c:ext>
              </c:extLst>
            </c:dLbl>
            <c:dLbl>
              <c:idx val="16"/>
              <c:layout>
                <c:manualLayout>
                  <c:x val="-2.1312904545377324E-2"/>
                  <c:y val="9.205040091638029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154E-4FAE-A6A0-96C919B00C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PITALITO!$X$15:$AN$15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PITALITO!$X$20:$AN$20</c:f>
              <c:numCache>
                <c:formatCode>0.00</c:formatCode>
                <c:ptCount val="17"/>
                <c:pt idx="0">
                  <c:v>1.3441170806855383</c:v>
                </c:pt>
                <c:pt idx="1">
                  <c:v>4.6971194041194799</c:v>
                </c:pt>
                <c:pt idx="2">
                  <c:v>0.62068965517241381</c:v>
                </c:pt>
                <c:pt idx="3">
                  <c:v>0.94513184950037887</c:v>
                </c:pt>
                <c:pt idx="4">
                  <c:v>1.6009720187256549</c:v>
                </c:pt>
                <c:pt idx="5">
                  <c:v>-1.5124336111990433</c:v>
                </c:pt>
                <c:pt idx="6">
                  <c:v>-0.49283954144494835</c:v>
                </c:pt>
                <c:pt idx="7">
                  <c:v>-1.9057531493378317</c:v>
                </c:pt>
                <c:pt idx="8">
                  <c:v>-0.84882189375091477</c:v>
                </c:pt>
                <c:pt idx="9">
                  <c:v>-2.6531365313653135</c:v>
                </c:pt>
                <c:pt idx="10">
                  <c:v>1.705773094272393</c:v>
                </c:pt>
                <c:pt idx="11">
                  <c:v>-0.77894972233610371</c:v>
                </c:pt>
                <c:pt idx="12">
                  <c:v>0.62354443693186079</c:v>
                </c:pt>
                <c:pt idx="13">
                  <c:v>-2.5608481409586381</c:v>
                </c:pt>
                <c:pt idx="14">
                  <c:v>0.71258907363420432</c:v>
                </c:pt>
                <c:pt idx="15">
                  <c:v>-0.94339622641509435</c:v>
                </c:pt>
                <c:pt idx="16">
                  <c:v>-0.15745007680491552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B6-4B96-B634-49A6309DB6C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81950072"/>
        <c:axId val="281945760"/>
      </c:lineChart>
      <c:catAx>
        <c:axId val="281950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45760"/>
        <c:crosses val="autoZero"/>
        <c:auto val="1"/>
        <c:lblAlgn val="ctr"/>
        <c:lblOffset val="100"/>
        <c:noMultiLvlLbl val="0"/>
      </c:catAx>
      <c:valAx>
        <c:axId val="281945760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50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Población</a:t>
            </a:r>
            <a:r>
              <a:rPr lang="en-US" b="1" baseline="0"/>
              <a:t> Matriculada de 0 a 11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PITALITO!$V$10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17"/>
              <c:layout>
                <c:manualLayout>
                  <c:x val="-1.5584144878065104E-2"/>
                  <c:y val="6.716426071741024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D47E-4BEB-94B6-DD005D010F1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PITALITO!$W$5:$AN$5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PITALITO!$W$10:$AN$10</c:f>
              <c:numCache>
                <c:formatCode>#,##0</c:formatCode>
                <c:ptCount val="18"/>
                <c:pt idx="0">
                  <c:v>25965</c:v>
                </c:pt>
                <c:pt idx="1">
                  <c:v>26314</c:v>
                </c:pt>
                <c:pt idx="2">
                  <c:v>27550</c:v>
                </c:pt>
                <c:pt idx="3">
                  <c:v>27721</c:v>
                </c:pt>
                <c:pt idx="4">
                  <c:v>27983</c:v>
                </c:pt>
                <c:pt idx="5">
                  <c:v>28431</c:v>
                </c:pt>
                <c:pt idx="6">
                  <c:v>28001</c:v>
                </c:pt>
                <c:pt idx="7">
                  <c:v>27863</c:v>
                </c:pt>
                <c:pt idx="8">
                  <c:v>27332</c:v>
                </c:pt>
                <c:pt idx="9">
                  <c:v>27100</c:v>
                </c:pt>
                <c:pt idx="10">
                  <c:v>26381</c:v>
                </c:pt>
                <c:pt idx="11">
                  <c:v>26831</c:v>
                </c:pt>
                <c:pt idx="12">
                  <c:v>26622</c:v>
                </c:pt>
                <c:pt idx="13">
                  <c:v>26788</c:v>
                </c:pt>
                <c:pt idx="14">
                  <c:v>26102</c:v>
                </c:pt>
                <c:pt idx="15">
                  <c:v>26288</c:v>
                </c:pt>
                <c:pt idx="16">
                  <c:v>26040</c:v>
                </c:pt>
                <c:pt idx="17">
                  <c:v>25999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53-4B62-906D-72828B2F3FEC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81949680"/>
        <c:axId val="281950464"/>
      </c:lineChart>
      <c:catAx>
        <c:axId val="28194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50464"/>
        <c:crosses val="autoZero"/>
        <c:auto val="1"/>
        <c:lblAlgn val="ctr"/>
        <c:lblOffset val="100"/>
        <c:noMultiLvlLbl val="0"/>
      </c:catAx>
      <c:valAx>
        <c:axId val="28195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49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Población</a:t>
            </a:r>
            <a:r>
              <a:rPr lang="en-US" b="1" baseline="0"/>
              <a:t> Matriculada 0 a 11 Zona Urbana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[1]URBANA!$B$8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[1]URBANA!$C$3:$T$3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[1]URBANA!$C$8:$T$8</c:f>
              <c:numCache>
                <c:formatCode>General</c:formatCode>
                <c:ptCount val="18"/>
                <c:pt idx="0">
                  <c:v>16395</c:v>
                </c:pt>
                <c:pt idx="1">
                  <c:v>16498</c:v>
                </c:pt>
                <c:pt idx="2">
                  <c:v>17339</c:v>
                </c:pt>
                <c:pt idx="3">
                  <c:v>17469</c:v>
                </c:pt>
                <c:pt idx="4">
                  <c:v>17529</c:v>
                </c:pt>
                <c:pt idx="5">
                  <c:v>17503</c:v>
                </c:pt>
                <c:pt idx="6">
                  <c:v>17265</c:v>
                </c:pt>
                <c:pt idx="7">
                  <c:v>17062</c:v>
                </c:pt>
                <c:pt idx="8">
                  <c:v>16803</c:v>
                </c:pt>
                <c:pt idx="9">
                  <c:v>16550</c:v>
                </c:pt>
                <c:pt idx="10">
                  <c:v>15872</c:v>
                </c:pt>
                <c:pt idx="11">
                  <c:v>16114</c:v>
                </c:pt>
                <c:pt idx="12">
                  <c:v>16115</c:v>
                </c:pt>
                <c:pt idx="13">
                  <c:v>15930</c:v>
                </c:pt>
                <c:pt idx="14">
                  <c:v>15393</c:v>
                </c:pt>
                <c:pt idx="15">
                  <c:v>15291</c:v>
                </c:pt>
                <c:pt idx="16">
                  <c:v>15182</c:v>
                </c:pt>
                <c:pt idx="17">
                  <c:v>15234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E8-46BE-9700-A382BE8B1A9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6533039"/>
        <c:axId val="26537615"/>
      </c:lineChart>
      <c:catAx>
        <c:axId val="26533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537615"/>
        <c:crosses val="autoZero"/>
        <c:auto val="1"/>
        <c:lblAlgn val="ctr"/>
        <c:lblOffset val="100"/>
        <c:noMultiLvlLbl val="0"/>
      </c:catAx>
      <c:valAx>
        <c:axId val="26537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5330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Preescolar Zona Urbana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[1]URBANA!$B$4</c:f>
              <c:strCache>
                <c:ptCount val="1"/>
                <c:pt idx="0">
                  <c:v>Preescolar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[1]URBANA!$C$3:$T$3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[1]URBANA!$C$4:$T$4</c:f>
              <c:numCache>
                <c:formatCode>General</c:formatCode>
                <c:ptCount val="18"/>
                <c:pt idx="0">
                  <c:v>1087</c:v>
                </c:pt>
                <c:pt idx="1">
                  <c:v>1046</c:v>
                </c:pt>
                <c:pt idx="2">
                  <c:v>1056</c:v>
                </c:pt>
                <c:pt idx="3">
                  <c:v>1222</c:v>
                </c:pt>
                <c:pt idx="4">
                  <c:v>1267</c:v>
                </c:pt>
                <c:pt idx="5">
                  <c:v>1213</c:v>
                </c:pt>
                <c:pt idx="6">
                  <c:v>1148</c:v>
                </c:pt>
                <c:pt idx="7">
                  <c:v>1066</c:v>
                </c:pt>
                <c:pt idx="8">
                  <c:v>1078</c:v>
                </c:pt>
                <c:pt idx="9">
                  <c:v>1148</c:v>
                </c:pt>
                <c:pt idx="10">
                  <c:v>1081</c:v>
                </c:pt>
                <c:pt idx="11">
                  <c:v>1167</c:v>
                </c:pt>
                <c:pt idx="12">
                  <c:v>1154</c:v>
                </c:pt>
                <c:pt idx="13">
                  <c:v>1038</c:v>
                </c:pt>
                <c:pt idx="14">
                  <c:v>1185</c:v>
                </c:pt>
                <c:pt idx="15">
                  <c:v>1184</c:v>
                </c:pt>
                <c:pt idx="16">
                  <c:v>1159</c:v>
                </c:pt>
                <c:pt idx="17">
                  <c:v>1032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6F-4368-A7A0-618123F5F92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40737359"/>
        <c:axId val="2040733199"/>
      </c:lineChart>
      <c:catAx>
        <c:axId val="20407373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733199"/>
        <c:crosses val="autoZero"/>
        <c:auto val="1"/>
        <c:lblAlgn val="ctr"/>
        <c:lblOffset val="100"/>
        <c:noMultiLvlLbl val="0"/>
      </c:catAx>
      <c:valAx>
        <c:axId val="2040733199"/>
        <c:scaling>
          <c:orientation val="minMax"/>
          <c:min val="7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07373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Primaria + Acel Zona Urbana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[1]URBANA!$B$5</c:f>
              <c:strCache>
                <c:ptCount val="1"/>
                <c:pt idx="0">
                  <c:v>Primaria + Acel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[1]URBANA!$C$3:$T$3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[1]URBANA!$C$5:$T$5</c:f>
              <c:numCache>
                <c:formatCode>General</c:formatCode>
                <c:ptCount val="18"/>
                <c:pt idx="0">
                  <c:v>7372</c:v>
                </c:pt>
                <c:pt idx="1">
                  <c:v>7399</c:v>
                </c:pt>
                <c:pt idx="2">
                  <c:v>7452</c:v>
                </c:pt>
                <c:pt idx="3">
                  <c:v>7268</c:v>
                </c:pt>
                <c:pt idx="4">
                  <c:v>7432</c:v>
                </c:pt>
                <c:pt idx="5">
                  <c:v>7546</c:v>
                </c:pt>
                <c:pt idx="6">
                  <c:v>7394</c:v>
                </c:pt>
                <c:pt idx="7">
                  <c:v>7302</c:v>
                </c:pt>
                <c:pt idx="8">
                  <c:v>7260</c:v>
                </c:pt>
                <c:pt idx="9">
                  <c:v>6998</c:v>
                </c:pt>
                <c:pt idx="10">
                  <c:v>6702</c:v>
                </c:pt>
                <c:pt idx="11">
                  <c:v>6730</c:v>
                </c:pt>
                <c:pt idx="12">
                  <c:v>6845</c:v>
                </c:pt>
                <c:pt idx="13">
                  <c:v>6897</c:v>
                </c:pt>
                <c:pt idx="14">
                  <c:v>6574</c:v>
                </c:pt>
                <c:pt idx="15">
                  <c:v>6676</c:v>
                </c:pt>
                <c:pt idx="16">
                  <c:v>6705</c:v>
                </c:pt>
                <c:pt idx="17">
                  <c:v>6865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13-4AE4-8F8E-BC8C1C2A153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536485247"/>
        <c:axId val="536489823"/>
      </c:lineChart>
      <c:catAx>
        <c:axId val="536485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489823"/>
        <c:crosses val="autoZero"/>
        <c:auto val="1"/>
        <c:lblAlgn val="ctr"/>
        <c:lblOffset val="100"/>
        <c:noMultiLvlLbl val="0"/>
      </c:catAx>
      <c:valAx>
        <c:axId val="536489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485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Secundaria Zona</a:t>
            </a:r>
            <a:r>
              <a:rPr lang="en-US" b="1" baseline="0"/>
              <a:t> Urbana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[1]URBANA!$B$6</c:f>
              <c:strCache>
                <c:ptCount val="1"/>
                <c:pt idx="0">
                  <c:v>Secundaria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[1]URBANA!$C$3:$T$3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[1]URBANA!$C$6:$T$6</c:f>
              <c:numCache>
                <c:formatCode>General</c:formatCode>
                <c:ptCount val="18"/>
                <c:pt idx="0">
                  <c:v>6056</c:v>
                </c:pt>
                <c:pt idx="1">
                  <c:v>6094</c:v>
                </c:pt>
                <c:pt idx="2">
                  <c:v>6680</c:v>
                </c:pt>
                <c:pt idx="3">
                  <c:v>6800</c:v>
                </c:pt>
                <c:pt idx="4">
                  <c:v>6776</c:v>
                </c:pt>
                <c:pt idx="5">
                  <c:v>6688</c:v>
                </c:pt>
                <c:pt idx="6">
                  <c:v>6674</c:v>
                </c:pt>
                <c:pt idx="7">
                  <c:v>6692</c:v>
                </c:pt>
                <c:pt idx="8">
                  <c:v>6510</c:v>
                </c:pt>
                <c:pt idx="9">
                  <c:v>6489</c:v>
                </c:pt>
                <c:pt idx="10">
                  <c:v>6193</c:v>
                </c:pt>
                <c:pt idx="11">
                  <c:v>6451</c:v>
                </c:pt>
                <c:pt idx="12">
                  <c:v>6298</c:v>
                </c:pt>
                <c:pt idx="13">
                  <c:v>6000</c:v>
                </c:pt>
                <c:pt idx="14">
                  <c:v>5783</c:v>
                </c:pt>
                <c:pt idx="15">
                  <c:v>5731</c:v>
                </c:pt>
                <c:pt idx="16">
                  <c:v>5567</c:v>
                </c:pt>
                <c:pt idx="17">
                  <c:v>5599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2-4CDE-AD7F-836FB0CA101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109841199"/>
        <c:axId val="2109835791"/>
      </c:lineChart>
      <c:catAx>
        <c:axId val="21098411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9835791"/>
        <c:crosses val="autoZero"/>
        <c:auto val="1"/>
        <c:lblAlgn val="ctr"/>
        <c:lblOffset val="100"/>
        <c:noMultiLvlLbl val="0"/>
      </c:catAx>
      <c:valAx>
        <c:axId val="2109835791"/>
        <c:scaling>
          <c:orientation val="minMax"/>
          <c:min val="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984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Media Zona Urbana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[1]URBANA!$B$7</c:f>
              <c:strCache>
                <c:ptCount val="1"/>
                <c:pt idx="0">
                  <c:v>Media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[1]URBANA!$C$3:$T$3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[1]URBANA!$C$7:$T$7</c:f>
              <c:numCache>
                <c:formatCode>General</c:formatCode>
                <c:ptCount val="18"/>
                <c:pt idx="0">
                  <c:v>1880</c:v>
                </c:pt>
                <c:pt idx="1">
                  <c:v>1959</c:v>
                </c:pt>
                <c:pt idx="2">
                  <c:v>2151</c:v>
                </c:pt>
                <c:pt idx="3">
                  <c:v>2179</c:v>
                </c:pt>
                <c:pt idx="4">
                  <c:v>2054</c:v>
                </c:pt>
                <c:pt idx="5">
                  <c:v>2056</c:v>
                </c:pt>
                <c:pt idx="6">
                  <c:v>2049</c:v>
                </c:pt>
                <c:pt idx="7">
                  <c:v>2002</c:v>
                </c:pt>
                <c:pt idx="8">
                  <c:v>1955</c:v>
                </c:pt>
                <c:pt idx="9">
                  <c:v>1915</c:v>
                </c:pt>
                <c:pt idx="10">
                  <c:v>1896</c:v>
                </c:pt>
                <c:pt idx="11">
                  <c:v>1766</c:v>
                </c:pt>
                <c:pt idx="12">
                  <c:v>1818</c:v>
                </c:pt>
                <c:pt idx="13">
                  <c:v>1995</c:v>
                </c:pt>
                <c:pt idx="14">
                  <c:v>1851</c:v>
                </c:pt>
                <c:pt idx="15">
                  <c:v>1700</c:v>
                </c:pt>
                <c:pt idx="16">
                  <c:v>1751</c:v>
                </c:pt>
                <c:pt idx="17">
                  <c:v>1738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CA-43EB-A941-36E3D054705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536494815"/>
        <c:axId val="536502303"/>
      </c:lineChart>
      <c:catAx>
        <c:axId val="5364948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502303"/>
        <c:crosses val="autoZero"/>
        <c:auto val="1"/>
        <c:lblAlgn val="ctr"/>
        <c:lblOffset val="100"/>
        <c:noMultiLvlLbl val="0"/>
      </c:catAx>
      <c:valAx>
        <c:axId val="536502303"/>
        <c:scaling>
          <c:orientation val="minMax"/>
          <c:min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4948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Población</a:t>
            </a:r>
            <a:r>
              <a:rPr lang="en-US" b="1" baseline="0"/>
              <a:t> Matriculada 0 a 11 Zona Rural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[1]RURAL!$B$8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[1]RURAL!$C$3:$T$3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[1]RURAL!$C$8:$T$8</c:f>
              <c:numCache>
                <c:formatCode>General</c:formatCode>
                <c:ptCount val="18"/>
                <c:pt idx="0">
                  <c:v>9570</c:v>
                </c:pt>
                <c:pt idx="1">
                  <c:v>9816</c:v>
                </c:pt>
                <c:pt idx="2">
                  <c:v>10211</c:v>
                </c:pt>
                <c:pt idx="3">
                  <c:v>10252</c:v>
                </c:pt>
                <c:pt idx="4">
                  <c:v>10454</c:v>
                </c:pt>
                <c:pt idx="5">
                  <c:v>10928</c:v>
                </c:pt>
                <c:pt idx="6">
                  <c:v>10736</c:v>
                </c:pt>
                <c:pt idx="7">
                  <c:v>10801</c:v>
                </c:pt>
                <c:pt idx="8">
                  <c:v>10529</c:v>
                </c:pt>
                <c:pt idx="9">
                  <c:v>10550</c:v>
                </c:pt>
                <c:pt idx="10">
                  <c:v>10509</c:v>
                </c:pt>
                <c:pt idx="11">
                  <c:v>10717</c:v>
                </c:pt>
                <c:pt idx="12">
                  <c:v>10507</c:v>
                </c:pt>
                <c:pt idx="13">
                  <c:v>10858</c:v>
                </c:pt>
                <c:pt idx="14">
                  <c:v>10709</c:v>
                </c:pt>
                <c:pt idx="15">
                  <c:v>10997</c:v>
                </c:pt>
                <c:pt idx="16">
                  <c:v>10858</c:v>
                </c:pt>
                <c:pt idx="17">
                  <c:v>10765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05-482F-ADC1-46C54E97CFC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536499391"/>
        <c:axId val="536500223"/>
      </c:lineChart>
      <c:catAx>
        <c:axId val="5364993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500223"/>
        <c:crosses val="autoZero"/>
        <c:auto val="1"/>
        <c:lblAlgn val="ctr"/>
        <c:lblOffset val="100"/>
        <c:noMultiLvlLbl val="0"/>
      </c:catAx>
      <c:valAx>
        <c:axId val="536500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499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Preescolar Zona Rural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[1]RURAL!$B$4</c:f>
              <c:strCache>
                <c:ptCount val="1"/>
                <c:pt idx="0">
                  <c:v>Preescolar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[1]RURAL!$C$3:$T$3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[1]RURAL!$C$4:$T$4</c:f>
              <c:numCache>
                <c:formatCode>General</c:formatCode>
                <c:ptCount val="18"/>
                <c:pt idx="0">
                  <c:v>787</c:v>
                </c:pt>
                <c:pt idx="1">
                  <c:v>807</c:v>
                </c:pt>
                <c:pt idx="2">
                  <c:v>802</c:v>
                </c:pt>
                <c:pt idx="3">
                  <c:v>844</c:v>
                </c:pt>
                <c:pt idx="4">
                  <c:v>838</c:v>
                </c:pt>
                <c:pt idx="5">
                  <c:v>940</c:v>
                </c:pt>
                <c:pt idx="6">
                  <c:v>806</c:v>
                </c:pt>
                <c:pt idx="7">
                  <c:v>864</c:v>
                </c:pt>
                <c:pt idx="8">
                  <c:v>882</c:v>
                </c:pt>
                <c:pt idx="9">
                  <c:v>886</c:v>
                </c:pt>
                <c:pt idx="10">
                  <c:v>994</c:v>
                </c:pt>
                <c:pt idx="11">
                  <c:v>967</c:v>
                </c:pt>
                <c:pt idx="12">
                  <c:v>872</c:v>
                </c:pt>
                <c:pt idx="13">
                  <c:v>857</c:v>
                </c:pt>
                <c:pt idx="14">
                  <c:v>1031</c:v>
                </c:pt>
                <c:pt idx="15">
                  <c:v>1122</c:v>
                </c:pt>
                <c:pt idx="16">
                  <c:v>954</c:v>
                </c:pt>
                <c:pt idx="17">
                  <c:v>908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D46-4F21-8DE4-6F43F831538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6523471"/>
        <c:axId val="26526383"/>
      </c:lineChart>
      <c:catAx>
        <c:axId val="26523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526383"/>
        <c:crosses val="autoZero"/>
        <c:auto val="1"/>
        <c:lblAlgn val="ctr"/>
        <c:lblOffset val="100"/>
        <c:noMultiLvlLbl val="0"/>
      </c:catAx>
      <c:valAx>
        <c:axId val="26526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523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Primaria Zona</a:t>
            </a:r>
            <a:r>
              <a:rPr lang="en-US" b="1" baseline="0"/>
              <a:t> Rural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[1]RURAL!$B$5</c:f>
              <c:strCache>
                <c:ptCount val="1"/>
                <c:pt idx="0">
                  <c:v>Primaria + Acel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[1]RURAL!$C$3:$T$3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[1]RURAL!$C$5:$T$5</c:f>
              <c:numCache>
                <c:formatCode>General</c:formatCode>
                <c:ptCount val="18"/>
                <c:pt idx="0">
                  <c:v>6768</c:v>
                </c:pt>
                <c:pt idx="1">
                  <c:v>6741</c:v>
                </c:pt>
                <c:pt idx="2">
                  <c:v>6602</c:v>
                </c:pt>
                <c:pt idx="3">
                  <c:v>6374</c:v>
                </c:pt>
                <c:pt idx="4">
                  <c:v>6388</c:v>
                </c:pt>
                <c:pt idx="5">
                  <c:v>6431</c:v>
                </c:pt>
                <c:pt idx="6">
                  <c:v>6160</c:v>
                </c:pt>
                <c:pt idx="7">
                  <c:v>5975</c:v>
                </c:pt>
                <c:pt idx="8">
                  <c:v>5688</c:v>
                </c:pt>
                <c:pt idx="9">
                  <c:v>5672</c:v>
                </c:pt>
                <c:pt idx="10">
                  <c:v>5589</c:v>
                </c:pt>
                <c:pt idx="11">
                  <c:v>5613</c:v>
                </c:pt>
                <c:pt idx="12">
                  <c:v>5554</c:v>
                </c:pt>
                <c:pt idx="13">
                  <c:v>5723</c:v>
                </c:pt>
                <c:pt idx="14">
                  <c:v>5566</c:v>
                </c:pt>
                <c:pt idx="15">
                  <c:v>5767</c:v>
                </c:pt>
                <c:pt idx="16">
                  <c:v>5782</c:v>
                </c:pt>
                <c:pt idx="17">
                  <c:v>5764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80-4286-BDC5-CEE9C9A352E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536533087"/>
        <c:axId val="536535167"/>
      </c:lineChart>
      <c:catAx>
        <c:axId val="5365330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535167"/>
        <c:crosses val="autoZero"/>
        <c:auto val="1"/>
        <c:lblAlgn val="ctr"/>
        <c:lblOffset val="100"/>
        <c:noMultiLvlLbl val="0"/>
      </c:catAx>
      <c:valAx>
        <c:axId val="536535167"/>
        <c:scaling>
          <c:orientation val="minMax"/>
          <c:min val="3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5330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Secundaria Zona Rural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[1]RURAL!$B$6</c:f>
              <c:strCache>
                <c:ptCount val="1"/>
                <c:pt idx="0">
                  <c:v>Secundaria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[1]RURAL!$C$3:$T$3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[1]RURAL!$C$6:$T$6</c:f>
              <c:numCache>
                <c:formatCode>General</c:formatCode>
                <c:ptCount val="18"/>
                <c:pt idx="0">
                  <c:v>1847</c:v>
                </c:pt>
                <c:pt idx="1">
                  <c:v>2082</c:v>
                </c:pt>
                <c:pt idx="2">
                  <c:v>2535</c:v>
                </c:pt>
                <c:pt idx="3">
                  <c:v>2607</c:v>
                </c:pt>
                <c:pt idx="4">
                  <c:v>2651</c:v>
                </c:pt>
                <c:pt idx="5">
                  <c:v>2936</c:v>
                </c:pt>
                <c:pt idx="6">
                  <c:v>3116</c:v>
                </c:pt>
                <c:pt idx="7">
                  <c:v>3199</c:v>
                </c:pt>
                <c:pt idx="8">
                  <c:v>3139</c:v>
                </c:pt>
                <c:pt idx="9">
                  <c:v>3158</c:v>
                </c:pt>
                <c:pt idx="10">
                  <c:v>3136</c:v>
                </c:pt>
                <c:pt idx="11">
                  <c:v>3262</c:v>
                </c:pt>
                <c:pt idx="12">
                  <c:v>3189</c:v>
                </c:pt>
                <c:pt idx="13">
                  <c:v>3406</c:v>
                </c:pt>
                <c:pt idx="14">
                  <c:v>3220</c:v>
                </c:pt>
                <c:pt idx="15">
                  <c:v>3179</c:v>
                </c:pt>
                <c:pt idx="16">
                  <c:v>3216</c:v>
                </c:pt>
                <c:pt idx="17">
                  <c:v>3186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BB-49DE-BF15-1DA8221CE697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3447359"/>
        <c:axId val="33454015"/>
      </c:lineChart>
      <c:catAx>
        <c:axId val="334473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454015"/>
        <c:crosses val="autoZero"/>
        <c:auto val="1"/>
        <c:lblAlgn val="ctr"/>
        <c:lblOffset val="100"/>
        <c:noMultiLvlLbl val="0"/>
      </c:catAx>
      <c:valAx>
        <c:axId val="3345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4473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Media Zona Rural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[1]RURAL!$B$7</c:f>
              <c:strCache>
                <c:ptCount val="1"/>
                <c:pt idx="0">
                  <c:v>Media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[1]RURAL!$C$3:$T$3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[1]RURAL!$C$7:$T$7</c:f>
              <c:numCache>
                <c:formatCode>General</c:formatCode>
                <c:ptCount val="18"/>
                <c:pt idx="0">
                  <c:v>168</c:v>
                </c:pt>
                <c:pt idx="1">
                  <c:v>186</c:v>
                </c:pt>
                <c:pt idx="2">
                  <c:v>272</c:v>
                </c:pt>
                <c:pt idx="3">
                  <c:v>427</c:v>
                </c:pt>
                <c:pt idx="4">
                  <c:v>577</c:v>
                </c:pt>
                <c:pt idx="5">
                  <c:v>621</c:v>
                </c:pt>
                <c:pt idx="6">
                  <c:v>654</c:v>
                </c:pt>
                <c:pt idx="7">
                  <c:v>763</c:v>
                </c:pt>
                <c:pt idx="8">
                  <c:v>820</c:v>
                </c:pt>
                <c:pt idx="9">
                  <c:v>834</c:v>
                </c:pt>
                <c:pt idx="10">
                  <c:v>790</c:v>
                </c:pt>
                <c:pt idx="11">
                  <c:v>875</c:v>
                </c:pt>
                <c:pt idx="12">
                  <c:v>892</c:v>
                </c:pt>
                <c:pt idx="13">
                  <c:v>872</c:v>
                </c:pt>
                <c:pt idx="14">
                  <c:v>892</c:v>
                </c:pt>
                <c:pt idx="15">
                  <c:v>929</c:v>
                </c:pt>
                <c:pt idx="16">
                  <c:v>906</c:v>
                </c:pt>
                <c:pt idx="17">
                  <c:v>907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17-4DF0-9CE5-568CBC71CAB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536486079"/>
        <c:axId val="536486495"/>
      </c:lineChart>
      <c:catAx>
        <c:axId val="5364860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486495"/>
        <c:crosses val="autoZero"/>
        <c:auto val="1"/>
        <c:lblAlgn val="ctr"/>
        <c:lblOffset val="100"/>
        <c:noMultiLvlLbl val="0"/>
      </c:catAx>
      <c:valAx>
        <c:axId val="5364864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4860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CHILLURCO!$V$20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38F-4B90-8048-F353E5A1225D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38F-4B90-8048-F353E5A1225D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38F-4B90-8048-F353E5A1225D}"/>
                </c:ext>
              </c:extLst>
            </c:dLbl>
            <c:dLbl>
              <c:idx val="4"/>
              <c:layout>
                <c:manualLayout>
                  <c:x val="-5.5458442694663164E-2"/>
                  <c:y val="5.224555263925351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38F-4B90-8048-F353E5A1225D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E38F-4B90-8048-F353E5A1225D}"/>
                </c:ext>
              </c:extLst>
            </c:dLbl>
            <c:dLbl>
              <c:idx val="6"/>
              <c:layout>
                <c:manualLayout>
                  <c:x val="-5.5458442694663164E-2"/>
                  <c:y val="4.29862933799941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E38F-4B90-8048-F353E5A1225D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38F-4B90-8048-F353E5A1225D}"/>
                </c:ext>
              </c:extLst>
            </c:dLbl>
            <c:dLbl>
              <c:idx val="8"/>
              <c:layout>
                <c:manualLayout>
                  <c:x val="-5.4495625546806647E-2"/>
                  <c:y val="4.747282878300006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E38F-4B90-8048-F353E5A1225D}"/>
                </c:ext>
              </c:extLst>
            </c:dLbl>
            <c:dLbl>
              <c:idx val="9"/>
              <c:layout>
                <c:manualLayout>
                  <c:x val="-5.9625109361329733E-2"/>
                  <c:y val="8.607119986290365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CB4D-47EF-8398-7D4C827C1797}"/>
                </c:ext>
              </c:extLst>
            </c:dLbl>
            <c:dLbl>
              <c:idx val="10"/>
              <c:layout>
                <c:manualLayout>
                  <c:x val="-5.578215223097123E-2"/>
                  <c:y val="8.148929837378567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6EA-4B8B-AEC2-8A14E7A82509}"/>
                </c:ext>
              </c:extLst>
            </c:dLbl>
            <c:dLbl>
              <c:idx val="11"/>
              <c:layout>
                <c:manualLayout>
                  <c:x val="-5.7970472440944984E-2"/>
                  <c:y val="8.607119986290373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7C16-4BD8-AEC9-21A8EE5FF6F6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A096-4B49-B8D6-228F27EC8111}"/>
                </c:ext>
              </c:extLst>
            </c:dLbl>
            <c:dLbl>
              <c:idx val="13"/>
              <c:layout>
                <c:manualLayout>
                  <c:x val="-5.2902130302104104E-2"/>
                  <c:y val="9.523500284113953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0FB-4BE8-9C40-B9637BAE42FD}"/>
                </c:ext>
              </c:extLst>
            </c:dLbl>
            <c:dLbl>
              <c:idx val="14"/>
              <c:layout>
                <c:manualLayout>
                  <c:x val="-2.1509501700457678E-2"/>
                  <c:y val="5.399788943907784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8DC8-4BFA-B765-3ED4E7314EDF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0222-467F-AE28-A7734C586F5C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AFA7-4B77-BA87-6A8DE4570BB4}"/>
                </c:ext>
              </c:extLst>
            </c:dLbl>
            <c:dLbl>
              <c:idx val="17"/>
              <c:layout>
                <c:manualLayout>
                  <c:x val="-1.8965947186361409E-2"/>
                  <c:y val="6.774359390643179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0390-4466-BD50-8DA8FED796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CHILLURCO!$W$15:$AN$15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CHILLURCO!$W$20:$AN$20</c:f>
              <c:numCache>
                <c:formatCode>0.00</c:formatCode>
                <c:ptCount val="18"/>
                <c:pt idx="1">
                  <c:v>10.928961748633879</c:v>
                </c:pt>
                <c:pt idx="2">
                  <c:v>7.6354679802955667</c:v>
                </c:pt>
                <c:pt idx="3">
                  <c:v>1.8306636155606408</c:v>
                </c:pt>
                <c:pt idx="4">
                  <c:v>-3.8202247191011236</c:v>
                </c:pt>
                <c:pt idx="5">
                  <c:v>2.8037383177570092</c:v>
                </c:pt>
                <c:pt idx="6">
                  <c:v>-5.9090909090909092</c:v>
                </c:pt>
                <c:pt idx="7">
                  <c:v>5.7971014492753623</c:v>
                </c:pt>
                <c:pt idx="8">
                  <c:v>-9.8173515981735147</c:v>
                </c:pt>
                <c:pt idx="9">
                  <c:v>-2.0253164556962027</c:v>
                </c:pt>
                <c:pt idx="10">
                  <c:v>-3.8759689922480618</c:v>
                </c:pt>
                <c:pt idx="11">
                  <c:v>-1.0752688172043012</c:v>
                </c:pt>
                <c:pt idx="12">
                  <c:v>10.054347826086957</c:v>
                </c:pt>
                <c:pt idx="13">
                  <c:v>-5.6790123456790127</c:v>
                </c:pt>
                <c:pt idx="14">
                  <c:v>-9.9476439790575917</c:v>
                </c:pt>
                <c:pt idx="15">
                  <c:v>1.7441860465116279</c:v>
                </c:pt>
                <c:pt idx="16">
                  <c:v>1.4285714285714286</c:v>
                </c:pt>
                <c:pt idx="17">
                  <c:v>-7.605633802816901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38F-4B90-8048-F353E5A1225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81943800"/>
        <c:axId val="281946544"/>
      </c:lineChart>
      <c:catAx>
        <c:axId val="281943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46544"/>
        <c:crosses val="autoZero"/>
        <c:auto val="1"/>
        <c:lblAlgn val="ctr"/>
        <c:lblOffset val="100"/>
        <c:noMultiLvlLbl val="0"/>
      </c:catAx>
      <c:valAx>
        <c:axId val="2819465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43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CHILLURCO!$V$10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CHILLURCO!$W$5:$AN$5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CHILLURCO!$W$10:$AN$10</c:f>
              <c:numCache>
                <c:formatCode>General</c:formatCode>
                <c:ptCount val="18"/>
                <c:pt idx="0">
                  <c:v>366</c:v>
                </c:pt>
                <c:pt idx="1">
                  <c:v>406</c:v>
                </c:pt>
                <c:pt idx="2">
                  <c:v>437</c:v>
                </c:pt>
                <c:pt idx="3">
                  <c:v>445</c:v>
                </c:pt>
                <c:pt idx="4">
                  <c:v>428</c:v>
                </c:pt>
                <c:pt idx="5">
                  <c:v>440</c:v>
                </c:pt>
                <c:pt idx="6">
                  <c:v>414</c:v>
                </c:pt>
                <c:pt idx="7">
                  <c:v>438</c:v>
                </c:pt>
                <c:pt idx="8">
                  <c:v>395</c:v>
                </c:pt>
                <c:pt idx="9">
                  <c:v>387</c:v>
                </c:pt>
                <c:pt idx="10">
                  <c:v>372</c:v>
                </c:pt>
                <c:pt idx="11">
                  <c:v>368</c:v>
                </c:pt>
                <c:pt idx="12">
                  <c:v>405</c:v>
                </c:pt>
                <c:pt idx="13">
                  <c:v>382</c:v>
                </c:pt>
                <c:pt idx="14">
                  <c:v>344</c:v>
                </c:pt>
                <c:pt idx="15">
                  <c:v>350</c:v>
                </c:pt>
                <c:pt idx="16">
                  <c:v>355</c:v>
                </c:pt>
                <c:pt idx="17">
                  <c:v>328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BE-44DB-883B-E6E51CAB2CE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59928495"/>
        <c:axId val="259929327"/>
      </c:lineChart>
      <c:catAx>
        <c:axId val="2599284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9929327"/>
        <c:crosses val="autoZero"/>
        <c:auto val="1"/>
        <c:lblAlgn val="ctr"/>
        <c:lblOffset val="100"/>
        <c:noMultiLvlLbl val="0"/>
      </c:catAx>
      <c:valAx>
        <c:axId val="259929327"/>
        <c:scaling>
          <c:orientation val="minMax"/>
          <c:min val="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99284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CRIOLLO!$V$20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AD37-4991-9EB5-A1EA4DA6D20B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AD37-4991-9EB5-A1EA4DA6D20B}"/>
                </c:ext>
              </c:extLst>
            </c:dLbl>
            <c:dLbl>
              <c:idx val="3"/>
              <c:layout>
                <c:manualLayout>
                  <c:x val="-5.6847331583552055E-2"/>
                  <c:y val="7.307888597258675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D37-4991-9EB5-A1EA4DA6D20B}"/>
                </c:ext>
              </c:extLst>
            </c:dLbl>
            <c:dLbl>
              <c:idx val="4"/>
              <c:layout>
                <c:manualLayout>
                  <c:x val="-5.6847331583552055E-2"/>
                  <c:y val="7.77085156022163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D37-4991-9EB5-A1EA4DA6D20B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AD37-4991-9EB5-A1EA4DA6D20B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AD37-4991-9EB5-A1EA4DA6D20B}"/>
                </c:ext>
              </c:extLst>
            </c:dLbl>
            <c:dLbl>
              <c:idx val="7"/>
              <c:layout>
                <c:manualLayout>
                  <c:x val="-5.6847331583552159E-2"/>
                  <c:y val="5.38129651601767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D37-4991-9EB5-A1EA4DA6D20B}"/>
                </c:ext>
              </c:extLst>
            </c:dLbl>
            <c:dLbl>
              <c:idx val="8"/>
              <c:layout>
                <c:manualLayout>
                  <c:x val="-5.1568650793650792E-2"/>
                  <c:y val="8.57764354798116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D37-4991-9EB5-A1EA4DA6D20B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C14D-4C7D-B97D-CFD91CF4DF90}"/>
                </c:ext>
              </c:extLst>
            </c:dLbl>
            <c:dLbl>
              <c:idx val="10"/>
              <c:layout>
                <c:manualLayout>
                  <c:x val="-5.6168635170603672E-2"/>
                  <c:y val="9.94750656167979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59-4ABA-A0B2-1B955D3A7339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14C7-444F-B375-6D9FCB63610F}"/>
                </c:ext>
              </c:extLst>
            </c:dLbl>
            <c:dLbl>
              <c:idx val="12"/>
              <c:layout>
                <c:manualLayout>
                  <c:x val="-4.7829166666666666E-2"/>
                  <c:y val="6.29453852515010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92F-4AC7-8E03-5CF4FD5EC02D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3C16-4664-B40D-D45082A49F33}"/>
                </c:ext>
              </c:extLst>
            </c:dLbl>
            <c:dLbl>
              <c:idx val="14"/>
              <c:layout>
                <c:manualLayout>
                  <c:x val="-5.9299007936507935E-2"/>
                  <c:y val="7.66440153884874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CA3-4AD9-AAC3-FF57E3D43356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DF3-4336-BF06-0E3445942D27}"/>
                </c:ext>
              </c:extLst>
            </c:dLbl>
            <c:dLbl>
              <c:idx val="16"/>
              <c:layout>
                <c:manualLayout>
                  <c:x val="-2.0464484126984126E-2"/>
                  <c:y val="8.57764354798116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6F7-4918-9316-B25F5B03BA71}"/>
                </c:ext>
              </c:extLst>
            </c:dLbl>
            <c:dLbl>
              <c:idx val="17"/>
              <c:layout>
                <c:manualLayout>
                  <c:x val="-1.6462698412698411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B06-4FDF-8D62-DD12F7185D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CRIOLLO!$W$15:$AN$15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CRIOLLO!$W$20:$AN$20</c:f>
              <c:numCache>
                <c:formatCode>0.00</c:formatCode>
                <c:ptCount val="18"/>
                <c:pt idx="1">
                  <c:v>0.23310023310023309</c:v>
                </c:pt>
                <c:pt idx="2">
                  <c:v>7.6744186046511631</c:v>
                </c:pt>
                <c:pt idx="3">
                  <c:v>-1.1519078473722102</c:v>
                </c:pt>
                <c:pt idx="4">
                  <c:v>-0.72833211944646759</c:v>
                </c:pt>
                <c:pt idx="5">
                  <c:v>5.9427732942039615</c:v>
                </c:pt>
                <c:pt idx="6">
                  <c:v>0.69252077562326864</c:v>
                </c:pt>
                <c:pt idx="7">
                  <c:v>-4.1265474552957357</c:v>
                </c:pt>
                <c:pt idx="8">
                  <c:v>-1.5781922525107603</c:v>
                </c:pt>
                <c:pt idx="9">
                  <c:v>5.2478134110787176</c:v>
                </c:pt>
                <c:pt idx="10">
                  <c:v>-0.48476454293628807</c:v>
                </c:pt>
                <c:pt idx="11">
                  <c:v>3.5490605427974948</c:v>
                </c:pt>
                <c:pt idx="12">
                  <c:v>-3.4946236559139781</c:v>
                </c:pt>
                <c:pt idx="13">
                  <c:v>3.8300835654596099</c:v>
                </c:pt>
                <c:pt idx="14">
                  <c:v>-3.6887994634473511</c:v>
                </c:pt>
                <c:pt idx="15">
                  <c:v>4.5961002785515319</c:v>
                </c:pt>
                <c:pt idx="16">
                  <c:v>-0.73235685752330226</c:v>
                </c:pt>
                <c:pt idx="17">
                  <c:v>-5.4996646545942323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AD37-4991-9EB5-A1EA4DA6D20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81947328"/>
        <c:axId val="281943016"/>
      </c:lineChart>
      <c:catAx>
        <c:axId val="281947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43016"/>
        <c:crosses val="autoZero"/>
        <c:auto val="1"/>
        <c:lblAlgn val="ctr"/>
        <c:lblOffset val="100"/>
        <c:noMultiLvlLbl val="0"/>
      </c:catAx>
      <c:valAx>
        <c:axId val="2819430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473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CRIOLLO!$V$10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CRIOLLO!$W$5:$AN$5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CRIOLLO!$W$10:$AN$10</c:f>
              <c:numCache>
                <c:formatCode>#,##0</c:formatCode>
                <c:ptCount val="18"/>
                <c:pt idx="0">
                  <c:v>1287</c:v>
                </c:pt>
                <c:pt idx="1">
                  <c:v>1290</c:v>
                </c:pt>
                <c:pt idx="2">
                  <c:v>1389</c:v>
                </c:pt>
                <c:pt idx="3">
                  <c:v>1373</c:v>
                </c:pt>
                <c:pt idx="4">
                  <c:v>1363</c:v>
                </c:pt>
                <c:pt idx="5">
                  <c:v>1444</c:v>
                </c:pt>
                <c:pt idx="6">
                  <c:v>1454</c:v>
                </c:pt>
                <c:pt idx="7">
                  <c:v>1394</c:v>
                </c:pt>
                <c:pt idx="8">
                  <c:v>1372</c:v>
                </c:pt>
                <c:pt idx="9">
                  <c:v>1444</c:v>
                </c:pt>
                <c:pt idx="10">
                  <c:v>1437</c:v>
                </c:pt>
                <c:pt idx="11">
                  <c:v>1488</c:v>
                </c:pt>
                <c:pt idx="12">
                  <c:v>1436</c:v>
                </c:pt>
                <c:pt idx="13">
                  <c:v>1491</c:v>
                </c:pt>
                <c:pt idx="14">
                  <c:v>1436</c:v>
                </c:pt>
                <c:pt idx="15">
                  <c:v>1502</c:v>
                </c:pt>
                <c:pt idx="16">
                  <c:v>1491</c:v>
                </c:pt>
                <c:pt idx="17">
                  <c:v>1409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DD2-4F9E-B4B6-D44C8A7B7A57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59918095"/>
        <c:axId val="259915599"/>
      </c:lineChart>
      <c:catAx>
        <c:axId val="2599180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9915599"/>
        <c:crosses val="autoZero"/>
        <c:auto val="1"/>
        <c:lblAlgn val="ctr"/>
        <c:lblOffset val="100"/>
        <c:noMultiLvlLbl val="0"/>
      </c:catAx>
      <c:valAx>
        <c:axId val="259915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99180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'DOMINGO SAVIO'!$V$20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1"/>
              <c:layout>
                <c:manualLayout>
                  <c:x val="-5.6847331583552055E-2"/>
                  <c:y val="5.399788943907767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FCD-4C63-A883-043F7E4FEF50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9FCD-4C63-A883-043F7E4FEF50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9FCD-4C63-A883-043F7E4FEF50}"/>
                </c:ext>
              </c:extLst>
            </c:dLbl>
            <c:dLbl>
              <c:idx val="4"/>
              <c:layout>
                <c:manualLayout>
                  <c:x val="-5.6847331583552055E-2"/>
                  <c:y val="0.10548629337999409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FCD-4C63-A883-043F7E4FEF50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9FCD-4C63-A883-043F7E4FEF50}"/>
                </c:ext>
              </c:extLst>
            </c:dLbl>
            <c:dLbl>
              <c:idx val="6"/>
              <c:layout>
                <c:manualLayout>
                  <c:x val="-5.6847331583552159E-2"/>
                  <c:y val="4.53011081948089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FCD-4C63-A883-043F7E4FEF50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9FCD-4C63-A883-043F7E4FEF50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9FCD-4C63-A883-043F7E4FEF50}"/>
                </c:ext>
              </c:extLst>
            </c:dLbl>
            <c:dLbl>
              <c:idx val="9"/>
              <c:layout>
                <c:manualLayout>
                  <c:x val="-5.6847331583552159E-2"/>
                  <c:y val="6.774359390643179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268-447A-A714-1325F261BC90}"/>
                </c:ext>
              </c:extLst>
            </c:dLbl>
            <c:dLbl>
              <c:idx val="10"/>
              <c:layout>
                <c:manualLayout>
                  <c:x val="-4.531124234470691E-2"/>
                  <c:y val="5.857979092819583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DC-4B11-9827-4FB2886E6099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CD29-4A26-9FE3-BE1E568765B0}"/>
                </c:ext>
              </c:extLst>
            </c:dLbl>
            <c:dLbl>
              <c:idx val="12"/>
              <c:layout>
                <c:manualLayout>
                  <c:x val="-2.734339457567804E-2"/>
                  <c:y val="4.48340864608418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26-44B4-8276-DA4D5DF2C299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43C0-4AB3-8A29-86A952F00484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B202-402B-ABA1-202E93E90A11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427-4B1D-8323-9DD84721B1BB}"/>
                </c:ext>
              </c:extLst>
            </c:dLbl>
            <c:dLbl>
              <c:idx val="16"/>
              <c:layout>
                <c:manualLayout>
                  <c:x val="-5.5515476190476191E-2"/>
                  <c:y val="0.18229113113438139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9CB-48A6-B142-DFCCD5584C31}"/>
                </c:ext>
              </c:extLst>
            </c:dLbl>
            <c:dLbl>
              <c:idx val="17"/>
              <c:layout>
                <c:manualLayout>
                  <c:x val="-1.6248412698412699E-2"/>
                  <c:y val="6.774359390643179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7F9-4B2E-9CD9-BF30428FEA7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'DOMINGO SAVIO'!$W$15:$AN$15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'DOMINGO SAVIO'!$W$20:$AN$20</c:f>
              <c:numCache>
                <c:formatCode>0.00</c:formatCode>
                <c:ptCount val="18"/>
                <c:pt idx="1">
                  <c:v>-4.4189852700490997</c:v>
                </c:pt>
                <c:pt idx="2">
                  <c:v>0.85616438356164382</c:v>
                </c:pt>
                <c:pt idx="3">
                  <c:v>1.6977928692699491</c:v>
                </c:pt>
                <c:pt idx="4">
                  <c:v>-0.1669449081803005</c:v>
                </c:pt>
                <c:pt idx="5">
                  <c:v>6.3545150501672243</c:v>
                </c:pt>
                <c:pt idx="6">
                  <c:v>-5.3459119496855347</c:v>
                </c:pt>
                <c:pt idx="7">
                  <c:v>2.3255813953488373</c:v>
                </c:pt>
                <c:pt idx="8">
                  <c:v>2.4350649350649354</c:v>
                </c:pt>
                <c:pt idx="9">
                  <c:v>-1.4263074484944533</c:v>
                </c:pt>
                <c:pt idx="10">
                  <c:v>-1.607717041800643</c:v>
                </c:pt>
                <c:pt idx="11">
                  <c:v>4.0849673202614376</c:v>
                </c:pt>
                <c:pt idx="12">
                  <c:v>-8.0062794348508639</c:v>
                </c:pt>
                <c:pt idx="13">
                  <c:v>2.5597269624573378</c:v>
                </c:pt>
                <c:pt idx="14">
                  <c:v>3.3277870216306153</c:v>
                </c:pt>
                <c:pt idx="15">
                  <c:v>6.9243156199677944</c:v>
                </c:pt>
                <c:pt idx="16">
                  <c:v>-2.1084337349397591</c:v>
                </c:pt>
                <c:pt idx="17">
                  <c:v>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9FCD-4C63-A883-043F7E4FEF5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81943408"/>
        <c:axId val="281944192"/>
      </c:lineChart>
      <c:catAx>
        <c:axId val="281943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44192"/>
        <c:crosses val="autoZero"/>
        <c:auto val="1"/>
        <c:lblAlgn val="ctr"/>
        <c:lblOffset val="100"/>
        <c:noMultiLvlLbl val="0"/>
      </c:catAx>
      <c:valAx>
        <c:axId val="2819441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1943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'DOMINGO SAVIO'!$V$10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'DOMINGO SAVIO'!$W$5:$AN$5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'DOMINGO SAVIO'!$W$10:$AN$10</c:f>
              <c:numCache>
                <c:formatCode>General</c:formatCode>
                <c:ptCount val="18"/>
                <c:pt idx="0">
                  <c:v>611</c:v>
                </c:pt>
                <c:pt idx="1">
                  <c:v>584</c:v>
                </c:pt>
                <c:pt idx="2">
                  <c:v>589</c:v>
                </c:pt>
                <c:pt idx="3">
                  <c:v>599</c:v>
                </c:pt>
                <c:pt idx="4">
                  <c:v>598</c:v>
                </c:pt>
                <c:pt idx="5">
                  <c:v>636</c:v>
                </c:pt>
                <c:pt idx="6">
                  <c:v>602</c:v>
                </c:pt>
                <c:pt idx="7">
                  <c:v>616</c:v>
                </c:pt>
                <c:pt idx="8">
                  <c:v>631</c:v>
                </c:pt>
                <c:pt idx="9">
                  <c:v>622</c:v>
                </c:pt>
                <c:pt idx="10">
                  <c:v>612</c:v>
                </c:pt>
                <c:pt idx="11">
                  <c:v>637</c:v>
                </c:pt>
                <c:pt idx="12">
                  <c:v>586</c:v>
                </c:pt>
                <c:pt idx="13">
                  <c:v>601</c:v>
                </c:pt>
                <c:pt idx="14">
                  <c:v>621</c:v>
                </c:pt>
                <c:pt idx="15">
                  <c:v>664</c:v>
                </c:pt>
                <c:pt idx="16">
                  <c:v>650</c:v>
                </c:pt>
                <c:pt idx="17">
                  <c:v>637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4A-4552-8C7C-6B29F36BC32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81100255"/>
        <c:axId val="381105663"/>
      </c:lineChart>
      <c:catAx>
        <c:axId val="3811002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1105663"/>
        <c:crosses val="autoZero"/>
        <c:auto val="1"/>
        <c:lblAlgn val="ctr"/>
        <c:lblOffset val="100"/>
        <c:noMultiLvlLbl val="0"/>
      </c:catAx>
      <c:valAx>
        <c:axId val="381105663"/>
        <c:scaling>
          <c:orientation val="minMax"/>
          <c:max val="800"/>
          <c:min val="4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11002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GUACACALLO!$V$20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7F23-40B0-B7A1-016A4B0CC0EF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7F23-40B0-B7A1-016A4B0CC0EF}"/>
                </c:ext>
              </c:extLst>
            </c:dLbl>
            <c:dLbl>
              <c:idx val="3"/>
              <c:layout>
                <c:manualLayout>
                  <c:x val="-5.9625109361329837E-2"/>
                  <c:y val="4.53011081948089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F23-40B0-B7A1-016A4B0CC0EF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7F23-40B0-B7A1-016A4B0CC0EF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7F23-40B0-B7A1-016A4B0CC0EF}"/>
                </c:ext>
              </c:extLst>
            </c:dLbl>
            <c:dLbl>
              <c:idx val="6"/>
              <c:layout>
                <c:manualLayout>
                  <c:x val="-5.6847331583552159E-2"/>
                  <c:y val="5.91899970836978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F23-40B0-B7A1-016A4B0CC0EF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7F23-40B0-B7A1-016A4B0CC0EF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7F23-40B0-B7A1-016A4B0CC0EF}"/>
                </c:ext>
              </c:extLst>
            </c:dLbl>
            <c:dLbl>
              <c:idx val="9"/>
              <c:layout>
                <c:manualLayout>
                  <c:x val="-5.9625109361329934E-2"/>
                  <c:y val="4.011433502319059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8D3-4CF3-9AAA-65DFB24D90FE}"/>
                </c:ext>
              </c:extLst>
            </c:dLbl>
            <c:dLbl>
              <c:idx val="10"/>
              <c:layout>
                <c:manualLayout>
                  <c:x val="-6.1724190726159228E-2"/>
                  <c:y val="9.49088555711358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162-4541-BB51-9966B56B79C1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AA-4944-88D0-7AA3F752230A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A2B-4E1F-9F8D-2DA923E9DB27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A354-48B5-8F9D-0C16E1F318C5}"/>
                </c:ext>
              </c:extLst>
            </c:dLbl>
            <c:dLbl>
              <c:idx val="14"/>
              <c:layout>
                <c:manualLayout>
                  <c:x val="-5.4259325396825583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C85-4C03-B0C8-F1D9FE35C787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1309-4BAD-A493-1FD31FAE8688}"/>
                </c:ext>
              </c:extLst>
            </c:dLbl>
            <c:dLbl>
              <c:idx val="16"/>
              <c:layout>
                <c:manualLayout>
                  <c:x val="-4.8182738095238278E-2"/>
                  <c:y val="7.66440153884874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4F7-41EB-888E-36F147AA94C8}"/>
                </c:ext>
              </c:extLst>
            </c:dLbl>
            <c:dLbl>
              <c:idx val="1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7FCD-4644-8E09-4711D805BB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GUACACALLO!$W$15:$AN$15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GUACACALLO!$W$20:$AN$20</c:f>
              <c:numCache>
                <c:formatCode>0.00</c:formatCode>
                <c:ptCount val="18"/>
                <c:pt idx="1">
                  <c:v>3.1914893617021276</c:v>
                </c:pt>
                <c:pt idx="2">
                  <c:v>5.5964653902798238</c:v>
                </c:pt>
                <c:pt idx="3">
                  <c:v>-1.1157601115760112</c:v>
                </c:pt>
                <c:pt idx="4">
                  <c:v>3.9492242595204514</c:v>
                </c:pt>
                <c:pt idx="5">
                  <c:v>9.2265943012211658</c:v>
                </c:pt>
                <c:pt idx="6">
                  <c:v>-0.99378881987577639</c:v>
                </c:pt>
                <c:pt idx="7">
                  <c:v>1.0037641154328731</c:v>
                </c:pt>
                <c:pt idx="8">
                  <c:v>2.6086956521739131</c:v>
                </c:pt>
                <c:pt idx="9">
                  <c:v>-3.1476997578692498</c:v>
                </c:pt>
                <c:pt idx="10">
                  <c:v>-1.25</c:v>
                </c:pt>
                <c:pt idx="11">
                  <c:v>5.8227848101265822</c:v>
                </c:pt>
                <c:pt idx="12">
                  <c:v>0.9569377990430622</c:v>
                </c:pt>
                <c:pt idx="13">
                  <c:v>4.2654028436018958</c:v>
                </c:pt>
                <c:pt idx="14">
                  <c:v>-2.1590909090909092</c:v>
                </c:pt>
                <c:pt idx="15">
                  <c:v>0.11614401858304298</c:v>
                </c:pt>
                <c:pt idx="16">
                  <c:v>-1.6241299303944314</c:v>
                </c:pt>
                <c:pt idx="17">
                  <c:v>0.35377358490566041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F23-40B0-B7A1-016A4B0CC0E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2211216"/>
        <c:axId val="312213960"/>
      </c:lineChart>
      <c:catAx>
        <c:axId val="312211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3960"/>
        <c:crosses val="autoZero"/>
        <c:auto val="1"/>
        <c:lblAlgn val="ctr"/>
        <c:lblOffset val="100"/>
        <c:noMultiLvlLbl val="0"/>
      </c:catAx>
      <c:valAx>
        <c:axId val="3122139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1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Poblacion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GUACACALLO!$V$10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GUACACALLO!$W$5:$AN$5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GUACACALLO!$W$10:$AN$10</c:f>
              <c:numCache>
                <c:formatCode>General</c:formatCode>
                <c:ptCount val="18"/>
                <c:pt idx="0">
                  <c:v>658</c:v>
                </c:pt>
                <c:pt idx="1">
                  <c:v>679</c:v>
                </c:pt>
                <c:pt idx="2">
                  <c:v>717</c:v>
                </c:pt>
                <c:pt idx="3">
                  <c:v>709</c:v>
                </c:pt>
                <c:pt idx="4">
                  <c:v>737</c:v>
                </c:pt>
                <c:pt idx="5">
                  <c:v>805</c:v>
                </c:pt>
                <c:pt idx="6">
                  <c:v>797</c:v>
                </c:pt>
                <c:pt idx="7">
                  <c:v>805</c:v>
                </c:pt>
                <c:pt idx="8">
                  <c:v>826</c:v>
                </c:pt>
                <c:pt idx="9">
                  <c:v>800</c:v>
                </c:pt>
                <c:pt idx="10">
                  <c:v>790</c:v>
                </c:pt>
                <c:pt idx="11">
                  <c:v>836</c:v>
                </c:pt>
                <c:pt idx="12">
                  <c:v>844</c:v>
                </c:pt>
                <c:pt idx="13">
                  <c:v>880</c:v>
                </c:pt>
                <c:pt idx="14">
                  <c:v>861</c:v>
                </c:pt>
                <c:pt idx="15">
                  <c:v>862</c:v>
                </c:pt>
                <c:pt idx="16">
                  <c:v>848</c:v>
                </c:pt>
                <c:pt idx="17">
                  <c:v>851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7E-45CB-95FC-866541EE2FC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81099007"/>
        <c:axId val="381101919"/>
      </c:lineChart>
      <c:catAx>
        <c:axId val="381099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1101919"/>
        <c:crosses val="autoZero"/>
        <c:auto val="1"/>
        <c:lblAlgn val="ctr"/>
        <c:lblOffset val="100"/>
        <c:noMultiLvlLbl val="0"/>
      </c:catAx>
      <c:valAx>
        <c:axId val="381101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1099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'HUMBERTO M ORDOÑEZ'!$V$20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1"/>
              <c:layout>
                <c:manualLayout>
                  <c:x val="-5.6847331583552055E-2"/>
                  <c:y val="5.91899970836978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79E-4939-9671-34C9B926E658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079E-4939-9671-34C9B926E658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079E-4939-9671-34C9B926E658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079E-4939-9671-34C9B926E658}"/>
                </c:ext>
              </c:extLst>
            </c:dLbl>
            <c:dLbl>
              <c:idx val="5"/>
              <c:layout>
                <c:manualLayout>
                  <c:x val="-5.6847331583552055E-2"/>
                  <c:y val="9.159740449110527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79E-4939-9671-34C9B926E658}"/>
                </c:ext>
              </c:extLst>
            </c:dLbl>
            <c:dLbl>
              <c:idx val="6"/>
              <c:layout>
                <c:manualLayout>
                  <c:x val="-5.6847331583552055E-2"/>
                  <c:y val="5.918999708369778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79E-4939-9671-34C9B926E658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079E-4939-9671-34C9B926E658}"/>
                </c:ext>
              </c:extLst>
            </c:dLbl>
            <c:dLbl>
              <c:idx val="8"/>
              <c:layout>
                <c:manualLayout>
                  <c:x val="-5.7210629921259845E-2"/>
                  <c:y val="8.183079854744183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79E-4939-9671-34C9B926E658}"/>
                </c:ext>
              </c:extLst>
            </c:dLbl>
            <c:dLbl>
              <c:idx val="9"/>
              <c:layout>
                <c:manualLayout>
                  <c:x val="-6.6082677165354334E-2"/>
                  <c:y val="0.1131736957537841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98-4500-A3BE-C51DD23DFAD3}"/>
                </c:ext>
              </c:extLst>
            </c:dLbl>
            <c:dLbl>
              <c:idx val="10"/>
              <c:layout>
                <c:manualLayout>
                  <c:x val="-5.6847331583552159E-2"/>
                  <c:y val="7.207780534282512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DE9-434B-AC65-35DC18D60A24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5DE9-434B-AC65-35DC18D60A24}"/>
                </c:ext>
              </c:extLst>
            </c:dLbl>
            <c:dLbl>
              <c:idx val="12"/>
              <c:layout>
                <c:manualLayout>
                  <c:x val="-5.2283928571428662E-2"/>
                  <c:y val="9.49088555711358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430-424A-8EFB-9C330B64D5BA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24D4-45C3-8D46-A735CCCBB358}"/>
                </c:ext>
              </c:extLst>
            </c:dLbl>
            <c:dLbl>
              <c:idx val="14"/>
              <c:layout>
                <c:manualLayout>
                  <c:x val="-4.8962698412698416E-2"/>
                  <c:y val="0.1086074857081221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438-49D1-883F-4347A9D3C856}"/>
                </c:ext>
              </c:extLst>
            </c:dLbl>
            <c:dLbl>
              <c:idx val="15"/>
              <c:layout>
                <c:manualLayout>
                  <c:x val="-5.2128968253968254E-2"/>
                  <c:y val="7.66440153884874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CD5-4358-8BFC-46425D1CCCAA}"/>
                </c:ext>
              </c:extLst>
            </c:dLbl>
            <c:dLbl>
              <c:idx val="16"/>
              <c:layout>
                <c:manualLayout>
                  <c:x val="-5.2995634920634922E-2"/>
                  <c:y val="8.12102254341495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9D8-45D1-8BBB-4D74EA21F1C9}"/>
                </c:ext>
              </c:extLst>
            </c:dLbl>
            <c:dLbl>
              <c:idx val="17"/>
              <c:layout>
                <c:manualLayout>
                  <c:x val="-2.1288095238095238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BF5-4848-A0B6-859C4E63C39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'HUMBERTO M ORDOÑEZ'!$W$15:$AN$15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'HUMBERTO M ORDOÑEZ'!$W$20:$AN$20</c:f>
              <c:numCache>
                <c:formatCode>0.00</c:formatCode>
                <c:ptCount val="18"/>
                <c:pt idx="1">
                  <c:v>-5.1652318800333239</c:v>
                </c:pt>
                <c:pt idx="2">
                  <c:v>4.7437774524158129</c:v>
                </c:pt>
                <c:pt idx="3">
                  <c:v>3.1031590718479172</c:v>
                </c:pt>
                <c:pt idx="4">
                  <c:v>0.46095444685466375</c:v>
                </c:pt>
                <c:pt idx="5">
                  <c:v>-0.18893387314439944</c:v>
                </c:pt>
                <c:pt idx="6">
                  <c:v>-4.0292049756625206</c:v>
                </c:pt>
                <c:pt idx="7">
                  <c:v>1.5497323189630883</c:v>
                </c:pt>
                <c:pt idx="8">
                  <c:v>-5.7158712541620424</c:v>
                </c:pt>
                <c:pt idx="9">
                  <c:v>-1.883460859329017</c:v>
                </c:pt>
                <c:pt idx="10">
                  <c:v>-7.4985002999400114</c:v>
                </c:pt>
                <c:pt idx="11">
                  <c:v>2.4643320363164722</c:v>
                </c:pt>
                <c:pt idx="12">
                  <c:v>-2.2468354430379747</c:v>
                </c:pt>
                <c:pt idx="13">
                  <c:v>0.16186468112657817</c:v>
                </c:pt>
                <c:pt idx="14">
                  <c:v>-3.3290239172592115</c:v>
                </c:pt>
                <c:pt idx="15">
                  <c:v>-6.084921430959545</c:v>
                </c:pt>
                <c:pt idx="16">
                  <c:v>-6.443574225703097</c:v>
                </c:pt>
                <c:pt idx="17">
                  <c:v>-3.0441400304414001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079E-4939-9671-34C9B926E65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2212784"/>
        <c:axId val="312215528"/>
      </c:lineChart>
      <c:catAx>
        <c:axId val="312212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5528"/>
        <c:crosses val="autoZero"/>
        <c:auto val="1"/>
        <c:lblAlgn val="ctr"/>
        <c:lblOffset val="100"/>
        <c:noMultiLvlLbl val="0"/>
      </c:catAx>
      <c:valAx>
        <c:axId val="3122155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2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'HUMBERTO M ORDOÑEZ'!$V$10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'HUMBERTO M ORDOÑEZ'!$W$5:$AN$5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'HUMBERTO M ORDOÑEZ'!$W$10:$AN$10</c:f>
              <c:numCache>
                <c:formatCode>#,##0</c:formatCode>
                <c:ptCount val="18"/>
                <c:pt idx="0">
                  <c:v>3601</c:v>
                </c:pt>
                <c:pt idx="1">
                  <c:v>3415</c:v>
                </c:pt>
                <c:pt idx="2">
                  <c:v>3577</c:v>
                </c:pt>
                <c:pt idx="3">
                  <c:v>3688</c:v>
                </c:pt>
                <c:pt idx="4">
                  <c:v>3705</c:v>
                </c:pt>
                <c:pt idx="5">
                  <c:v>3698</c:v>
                </c:pt>
                <c:pt idx="6">
                  <c:v>3549</c:v>
                </c:pt>
                <c:pt idx="7">
                  <c:v>3604</c:v>
                </c:pt>
                <c:pt idx="8">
                  <c:v>3398</c:v>
                </c:pt>
                <c:pt idx="9">
                  <c:v>3334</c:v>
                </c:pt>
                <c:pt idx="10">
                  <c:v>3084</c:v>
                </c:pt>
                <c:pt idx="11">
                  <c:v>3160</c:v>
                </c:pt>
                <c:pt idx="12">
                  <c:v>3089</c:v>
                </c:pt>
                <c:pt idx="13">
                  <c:v>3094</c:v>
                </c:pt>
                <c:pt idx="14">
                  <c:v>2991</c:v>
                </c:pt>
                <c:pt idx="15">
                  <c:v>2809</c:v>
                </c:pt>
                <c:pt idx="16">
                  <c:v>2628</c:v>
                </c:pt>
                <c:pt idx="17">
                  <c:v>2548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66-428F-AA2D-70659FA3D8AC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55406767"/>
        <c:axId val="455420079"/>
      </c:lineChart>
      <c:catAx>
        <c:axId val="455406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420079"/>
        <c:crosses val="autoZero"/>
        <c:auto val="1"/>
        <c:lblAlgn val="ctr"/>
        <c:lblOffset val="100"/>
        <c:noMultiLvlLbl val="0"/>
      </c:catAx>
      <c:valAx>
        <c:axId val="455420079"/>
        <c:scaling>
          <c:orientation val="minMax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4067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'JORGE V CORDOVEZ'!$V$20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3962-4BBC-8E33-D73E3D7D6F86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3962-4BBC-8E33-D73E3D7D6F86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3962-4BBC-8E33-D73E3D7D6F86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3962-4BBC-8E33-D73E3D7D6F86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3962-4BBC-8E33-D73E3D7D6F86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C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3962-4BBC-8E33-D73E3D7D6F86}"/>
                </c:ext>
              </c:extLst>
            </c:dLbl>
            <c:dLbl>
              <c:idx val="7"/>
              <c:layout>
                <c:manualLayout>
                  <c:x val="-5.6847331583552055E-2"/>
                  <c:y val="5.91899970836978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962-4BBC-8E33-D73E3D7D6F86}"/>
                </c:ext>
              </c:extLst>
            </c:dLbl>
            <c:dLbl>
              <c:idx val="8"/>
              <c:layout>
                <c:manualLayout>
                  <c:x val="-6.2766185476815395E-2"/>
                  <c:y val="7.293557377492744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962-4BBC-8E33-D73E3D7D6F86}"/>
                </c:ext>
              </c:extLst>
            </c:dLbl>
            <c:dLbl>
              <c:idx val="9"/>
              <c:layout>
                <c:manualLayout>
                  <c:x val="-5.7749343832020995E-2"/>
                  <c:y val="0.1135626087976115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DEB-4BA1-86F4-3CA3EFFF9FCA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76C9-4310-9D84-189F12FA05F2}"/>
                </c:ext>
              </c:extLst>
            </c:dLbl>
            <c:dLbl>
              <c:idx val="11"/>
              <c:layout>
                <c:manualLayout>
                  <c:x val="-5.9625109361329934E-2"/>
                  <c:y val="7.23254953955496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3C7-4C15-B49F-61EC429246AF}"/>
                </c:ext>
              </c:extLst>
            </c:dLbl>
            <c:dLbl>
              <c:idx val="12"/>
              <c:layout>
                <c:manualLayout>
                  <c:x val="-5.4803769841269841E-2"/>
                  <c:y val="0.1135626087976115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777-434F-8239-2559E2F9A1F1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C23E-458C-B374-2ACDD6E48281}"/>
                </c:ext>
              </c:extLst>
            </c:dLbl>
            <c:dLbl>
              <c:idx val="14"/>
              <c:layout>
                <c:manualLayout>
                  <c:x val="-5.4002380952380954E-2"/>
                  <c:y val="6.316169241731373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333-4874-8565-A598BF75A305}"/>
                </c:ext>
              </c:extLst>
            </c:dLbl>
            <c:dLbl>
              <c:idx val="15"/>
              <c:layout>
                <c:manualLayout>
                  <c:x val="-4.9609126984126985E-2"/>
                  <c:y val="0.127308313264965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D74-4F7C-9929-8BD6DE108641}"/>
                </c:ext>
              </c:extLst>
            </c:dLbl>
            <c:dLbl>
              <c:idx val="16"/>
              <c:layout>
                <c:manualLayout>
                  <c:x val="-5.2995634920634922E-2"/>
                  <c:y val="0.122726411775847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28F-493A-BF3B-E28ACFF7B2B6}"/>
                </c:ext>
              </c:extLst>
            </c:dLbl>
            <c:dLbl>
              <c:idx val="17"/>
              <c:layout>
                <c:manualLayout>
                  <c:x val="-1.8768253968253969E-2"/>
                  <c:y val="0.1135626087976115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1C1-4E08-A3E0-241EAA26943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'JORGE V CORDOVEZ'!$W$15:$AN$15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'JORGE V CORDOVEZ'!$W$20:$AN$20</c:f>
              <c:numCache>
                <c:formatCode>0.00</c:formatCode>
                <c:ptCount val="18"/>
                <c:pt idx="1">
                  <c:v>5.5888223552894214</c:v>
                </c:pt>
                <c:pt idx="2">
                  <c:v>0.56710775047258988</c:v>
                </c:pt>
                <c:pt idx="3">
                  <c:v>4.6992481203007515</c:v>
                </c:pt>
                <c:pt idx="4">
                  <c:v>1.4362657091561939</c:v>
                </c:pt>
                <c:pt idx="5">
                  <c:v>4.0707964601769913</c:v>
                </c:pt>
                <c:pt idx="6">
                  <c:v>0</c:v>
                </c:pt>
                <c:pt idx="7">
                  <c:v>-1.5306122448979591</c:v>
                </c:pt>
                <c:pt idx="8">
                  <c:v>-3.6269430051813467</c:v>
                </c:pt>
                <c:pt idx="9">
                  <c:v>-0.35842293906810035</c:v>
                </c:pt>
                <c:pt idx="10">
                  <c:v>7.5539568345323742</c:v>
                </c:pt>
                <c:pt idx="11">
                  <c:v>-9.1973244147157178</c:v>
                </c:pt>
                <c:pt idx="12">
                  <c:v>-3.867403314917127</c:v>
                </c:pt>
                <c:pt idx="13">
                  <c:v>5.3639846743295019</c:v>
                </c:pt>
                <c:pt idx="14">
                  <c:v>-2.9090909090909092</c:v>
                </c:pt>
                <c:pt idx="15">
                  <c:v>-2.4344569288389515</c:v>
                </c:pt>
                <c:pt idx="16">
                  <c:v>-4.4145873320537428</c:v>
                </c:pt>
                <c:pt idx="17">
                  <c:v>-0.40160642570281119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962-4BBC-8E33-D73E3D7D6F8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2215920"/>
        <c:axId val="312216312"/>
      </c:lineChart>
      <c:catAx>
        <c:axId val="312215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6312"/>
        <c:crosses val="autoZero"/>
        <c:auto val="1"/>
        <c:lblAlgn val="ctr"/>
        <c:lblOffset val="100"/>
        <c:noMultiLvlLbl val="0"/>
      </c:catAx>
      <c:valAx>
        <c:axId val="3122163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5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'JORGE V CORDOVEZ'!$V$10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'JORGE V CORDOVEZ'!$W$5:$AN$5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'JORGE V CORDOVEZ'!$W$10:$AN$10</c:f>
              <c:numCache>
                <c:formatCode>General</c:formatCode>
                <c:ptCount val="18"/>
                <c:pt idx="0">
                  <c:v>501</c:v>
                </c:pt>
                <c:pt idx="1">
                  <c:v>529</c:v>
                </c:pt>
                <c:pt idx="2">
                  <c:v>532</c:v>
                </c:pt>
                <c:pt idx="3">
                  <c:v>557</c:v>
                </c:pt>
                <c:pt idx="4">
                  <c:v>565</c:v>
                </c:pt>
                <c:pt idx="5">
                  <c:v>588</c:v>
                </c:pt>
                <c:pt idx="6">
                  <c:v>588</c:v>
                </c:pt>
                <c:pt idx="7">
                  <c:v>579</c:v>
                </c:pt>
                <c:pt idx="8">
                  <c:v>558</c:v>
                </c:pt>
                <c:pt idx="9">
                  <c:v>556</c:v>
                </c:pt>
                <c:pt idx="10">
                  <c:v>598</c:v>
                </c:pt>
                <c:pt idx="11">
                  <c:v>543</c:v>
                </c:pt>
                <c:pt idx="12">
                  <c:v>522</c:v>
                </c:pt>
                <c:pt idx="13">
                  <c:v>550</c:v>
                </c:pt>
                <c:pt idx="14">
                  <c:v>534</c:v>
                </c:pt>
                <c:pt idx="15">
                  <c:v>521</c:v>
                </c:pt>
                <c:pt idx="16">
                  <c:v>498</c:v>
                </c:pt>
                <c:pt idx="17">
                  <c:v>496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1D-4C41-8319-916D3A0E314C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55407599"/>
        <c:axId val="455409679"/>
      </c:lineChart>
      <c:catAx>
        <c:axId val="455407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409679"/>
        <c:crosses val="autoZero"/>
        <c:auto val="1"/>
        <c:lblAlgn val="ctr"/>
        <c:lblOffset val="100"/>
        <c:noMultiLvlLbl val="0"/>
      </c:catAx>
      <c:valAx>
        <c:axId val="455409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4075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'JOSE E RIVERA'!$V$20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97B5-4757-8A9A-EA4D2FFF5962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97B5-4757-8A9A-EA4D2FFF5962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97B5-4757-8A9A-EA4D2FFF5962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97B5-4757-8A9A-EA4D2FFF5962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97B5-4757-8A9A-EA4D2FFF5962}"/>
                </c:ext>
              </c:extLst>
            </c:dLbl>
            <c:dLbl>
              <c:idx val="5"/>
              <c:layout>
                <c:manualLayout>
                  <c:x val="-5.6847331583552159E-2"/>
                  <c:y val="6.844925634295695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B5-4757-8A9A-EA4D2FFF5962}"/>
                </c:ext>
              </c:extLst>
            </c:dLbl>
            <c:dLbl>
              <c:idx val="6"/>
              <c:layout>
                <c:manualLayout>
                  <c:x val="-5.6847331583552159E-2"/>
                  <c:y val="5.91899970836978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B5-4757-8A9A-EA4D2FFF5962}"/>
                </c:ext>
              </c:extLst>
            </c:dLbl>
            <c:dLbl>
              <c:idx val="7"/>
              <c:layout>
                <c:manualLayout>
                  <c:x val="-5.2940069991251094E-2"/>
                  <c:y val="5.918986930757366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7B5-4757-8A9A-EA4D2FFF5962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DC42-4BFB-B9A2-E6768624F593}"/>
                </c:ext>
              </c:extLst>
            </c:dLbl>
            <c:dLbl>
              <c:idx val="9"/>
              <c:layout>
                <c:manualLayout>
                  <c:x val="-5.5982720909886263E-2"/>
                  <c:y val="6.774359390643179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BBD-4D63-94B0-C93E939C306E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6A4-4BB9-A920-2AFEC577CD3F}"/>
                </c:ext>
              </c:extLst>
            </c:dLbl>
            <c:dLbl>
              <c:idx val="11"/>
              <c:layout>
                <c:manualLayout>
                  <c:x val="-4.6688293650793654E-2"/>
                  <c:y val="8.148929837378575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3D0-474C-82A7-EDA5D34D2A12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564D-41CF-9948-DBA2F2CDE549}"/>
                </c:ext>
              </c:extLst>
            </c:dLbl>
            <c:dLbl>
              <c:idx val="13"/>
              <c:layout>
                <c:manualLayout>
                  <c:x val="-5.0415277777777781E-2"/>
                  <c:y val="9.98169043302576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294-48A5-8320-1B524D45FE22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8AE-484D-B3F0-8443162C59EF}"/>
                </c:ext>
              </c:extLst>
            </c:dLbl>
            <c:dLbl>
              <c:idx val="15"/>
              <c:layout>
                <c:manualLayout>
                  <c:x val="-1.8768452380952566E-2"/>
                  <c:y val="4.48340864608418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00B-4202-98FD-5F24F7A71D91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B50-415D-B2DE-27238A8C016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'JOSE E RIVERA'!$X$15:$AN$15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'JOSE E RIVERA'!$X$20:$AN$20</c:f>
              <c:numCache>
                <c:formatCode>0.00</c:formatCode>
                <c:ptCount val="17"/>
                <c:pt idx="0">
                  <c:v>4.8506014745828478</c:v>
                </c:pt>
                <c:pt idx="1">
                  <c:v>4.5891931902294596</c:v>
                </c:pt>
                <c:pt idx="2">
                  <c:v>0.95541401273885351</c:v>
                </c:pt>
                <c:pt idx="3">
                  <c:v>3.224675779880827</c:v>
                </c:pt>
                <c:pt idx="4">
                  <c:v>5.9762308998302203</c:v>
                </c:pt>
                <c:pt idx="5">
                  <c:v>-0.57673822492790772</c:v>
                </c:pt>
                <c:pt idx="6">
                  <c:v>-1.7402513696422817</c:v>
                </c:pt>
                <c:pt idx="7">
                  <c:v>-2.7877992784519514</c:v>
                </c:pt>
                <c:pt idx="8">
                  <c:v>1.0458839406207827</c:v>
                </c:pt>
                <c:pt idx="9">
                  <c:v>-1.4023372287145242</c:v>
                </c:pt>
                <c:pt idx="10">
                  <c:v>3.7927531324077211</c:v>
                </c:pt>
                <c:pt idx="11">
                  <c:v>-1.0766721044045677</c:v>
                </c:pt>
                <c:pt idx="12">
                  <c:v>1.0554089709762533</c:v>
                </c:pt>
                <c:pt idx="13">
                  <c:v>-0.52219321148825071</c:v>
                </c:pt>
                <c:pt idx="14">
                  <c:v>2.0341207349081363</c:v>
                </c:pt>
                <c:pt idx="15">
                  <c:v>-3.022508038585209</c:v>
                </c:pt>
                <c:pt idx="16">
                  <c:v>4.5092838196286467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97B5-4757-8A9A-EA4D2FFF5962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2212392"/>
        <c:axId val="312210040"/>
      </c:lineChart>
      <c:catAx>
        <c:axId val="312212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0040"/>
        <c:crosses val="autoZero"/>
        <c:auto val="1"/>
        <c:lblAlgn val="ctr"/>
        <c:lblOffset val="100"/>
        <c:noMultiLvlLbl val="0"/>
      </c:catAx>
      <c:valAx>
        <c:axId val="312210040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2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'JOSE E RIVERA'!$V$10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'JOSE E RIVERA'!$W$5:$AN$5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'JOSE E RIVERA'!$W$10:$AN$10</c:f>
              <c:numCache>
                <c:formatCode>#,##0</c:formatCode>
                <c:ptCount val="18"/>
                <c:pt idx="0">
                  <c:v>2577</c:v>
                </c:pt>
                <c:pt idx="1">
                  <c:v>2702</c:v>
                </c:pt>
                <c:pt idx="2">
                  <c:v>2826</c:v>
                </c:pt>
                <c:pt idx="3">
                  <c:v>2853</c:v>
                </c:pt>
                <c:pt idx="4">
                  <c:v>2945</c:v>
                </c:pt>
                <c:pt idx="5">
                  <c:v>3121</c:v>
                </c:pt>
                <c:pt idx="6">
                  <c:v>3103</c:v>
                </c:pt>
                <c:pt idx="7">
                  <c:v>3049</c:v>
                </c:pt>
                <c:pt idx="8">
                  <c:v>2964</c:v>
                </c:pt>
                <c:pt idx="9">
                  <c:v>2995</c:v>
                </c:pt>
                <c:pt idx="10">
                  <c:v>2953</c:v>
                </c:pt>
                <c:pt idx="11">
                  <c:v>3065</c:v>
                </c:pt>
                <c:pt idx="12">
                  <c:v>3032</c:v>
                </c:pt>
                <c:pt idx="13">
                  <c:v>3064</c:v>
                </c:pt>
                <c:pt idx="14">
                  <c:v>3048</c:v>
                </c:pt>
                <c:pt idx="15">
                  <c:v>3110</c:v>
                </c:pt>
                <c:pt idx="16">
                  <c:v>3016</c:v>
                </c:pt>
                <c:pt idx="17">
                  <c:v>3152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8C-4A34-9A17-393F6F0F12A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55408015"/>
        <c:axId val="455420911"/>
      </c:lineChart>
      <c:catAx>
        <c:axId val="4554080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420911"/>
        <c:crosses val="autoZero"/>
        <c:auto val="1"/>
        <c:lblAlgn val="ctr"/>
        <c:lblOffset val="100"/>
        <c:noMultiLvlLbl val="0"/>
      </c:catAx>
      <c:valAx>
        <c:axId val="455420911"/>
        <c:scaling>
          <c:orientation val="minMax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4080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'LA LAGUNA'!$V$20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9D0-4963-9EB7-F3D779D27C74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9D0-4963-9EB7-F3D779D27C74}"/>
                </c:ext>
              </c:extLst>
            </c:dLbl>
            <c:dLbl>
              <c:idx val="2"/>
              <c:layout>
                <c:manualLayout>
                  <c:x val="-5.6847331583552055E-2"/>
                  <c:y val="4.067147856517935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D0-4963-9EB7-F3D779D27C74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E9D0-4963-9EB7-F3D779D27C74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E9D0-4963-9EB7-F3D779D27C74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E9D0-4963-9EB7-F3D779D27C74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9D0-4963-9EB7-F3D779D27C74}"/>
                </c:ext>
              </c:extLst>
            </c:dLbl>
            <c:dLbl>
              <c:idx val="7"/>
              <c:layout>
                <c:manualLayout>
                  <c:x val="-4.4606736657917763E-2"/>
                  <c:y val="4.53011081948089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9D0-4963-9EB7-F3D779D27C74}"/>
                </c:ext>
              </c:extLst>
            </c:dLbl>
            <c:dLbl>
              <c:idx val="8"/>
              <c:layout>
                <c:manualLayout>
                  <c:x val="-5.2166666666666771E-2"/>
                  <c:y val="0.1588357962104050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022-4327-AE97-A365D7AEEA7C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BEA3-4D9F-96B3-2F6D7B4EC6C9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FCA-44E3-8352-83732D844AB3}"/>
                </c:ext>
              </c:extLst>
            </c:dLbl>
            <c:dLbl>
              <c:idx val="11"/>
              <c:layout>
                <c:manualLayout>
                  <c:x val="-4.9208134920634923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D3E-478C-A8CD-A664149765F8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630A-48F1-A322-FAF92A6EF46A}"/>
                </c:ext>
              </c:extLst>
            </c:dLbl>
            <c:dLbl>
              <c:idx val="13"/>
              <c:layout>
                <c:manualLayout>
                  <c:x val="-4.7895436507936505E-2"/>
                  <c:y val="8.57764354798116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804-4722-8483-CFF05A040EAE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A734-483C-AFF4-3299294B8B8E}"/>
                </c:ext>
              </c:extLst>
            </c:dLbl>
            <c:dLbl>
              <c:idx val="15"/>
              <c:layout>
                <c:manualLayout>
                  <c:x val="-2.30142857142859E-2"/>
                  <c:y val="-0.17906374716859019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3C3-4263-BB93-DF7674883EAA}"/>
                </c:ext>
              </c:extLst>
            </c:dLbl>
            <c:dLbl>
              <c:idx val="16"/>
              <c:layout>
                <c:manualLayout>
                  <c:x val="-1.7150992063492063E-2"/>
                  <c:y val="6.75115952971631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A77-4D25-9B51-3B7F6FF8861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'LA LAGUNA'!$X$15:$AN$15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'LA LAGUNA'!$X$20:$AN$20</c:f>
              <c:numCache>
                <c:formatCode>0.00</c:formatCode>
                <c:ptCount val="17"/>
                <c:pt idx="0">
                  <c:v>5.5846422338568935</c:v>
                </c:pt>
                <c:pt idx="1">
                  <c:v>2.8099173553719008</c:v>
                </c:pt>
                <c:pt idx="2">
                  <c:v>-3.215434083601286</c:v>
                </c:pt>
                <c:pt idx="3">
                  <c:v>6.1461794019933551</c:v>
                </c:pt>
                <c:pt idx="4">
                  <c:v>2.9733959311424099</c:v>
                </c:pt>
                <c:pt idx="5">
                  <c:v>3.6474164133738598</c:v>
                </c:pt>
                <c:pt idx="6">
                  <c:v>2.6392961876832843</c:v>
                </c:pt>
                <c:pt idx="7">
                  <c:v>-3.2857142857142856</c:v>
                </c:pt>
                <c:pt idx="8">
                  <c:v>0.59084194977843429</c:v>
                </c:pt>
                <c:pt idx="9">
                  <c:v>1.3215859030837005</c:v>
                </c:pt>
                <c:pt idx="10">
                  <c:v>0.57971014492753625</c:v>
                </c:pt>
                <c:pt idx="11">
                  <c:v>-3.8904899135446689</c:v>
                </c:pt>
                <c:pt idx="12">
                  <c:v>4.497751124437781</c:v>
                </c:pt>
                <c:pt idx="13">
                  <c:v>-3.0129124820659969</c:v>
                </c:pt>
                <c:pt idx="14">
                  <c:v>6.5088757396449708</c:v>
                </c:pt>
                <c:pt idx="15">
                  <c:v>1.25</c:v>
                </c:pt>
                <c:pt idx="16">
                  <c:v>-2.880658436213992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9D0-4963-9EB7-F3D779D27C7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2209648"/>
        <c:axId val="312214352"/>
      </c:lineChart>
      <c:catAx>
        <c:axId val="3122096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4352"/>
        <c:crosses val="autoZero"/>
        <c:auto val="1"/>
        <c:lblAlgn val="ctr"/>
        <c:lblOffset val="100"/>
        <c:noMultiLvlLbl val="0"/>
      </c:catAx>
      <c:valAx>
        <c:axId val="312214352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09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Población</a:t>
            </a:r>
            <a:r>
              <a:rPr lang="en-US" b="1" baseline="0"/>
              <a:t> Matriculada de 0 a 11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'LA LAGUNA'!$V$10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'LA LAGUNA'!$W$5:$AN$5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'LA LAGUNA'!$W$10:$AN$10</c:f>
              <c:numCache>
                <c:formatCode>General</c:formatCode>
                <c:ptCount val="18"/>
                <c:pt idx="0">
                  <c:v>573</c:v>
                </c:pt>
                <c:pt idx="1">
                  <c:v>605</c:v>
                </c:pt>
                <c:pt idx="2">
                  <c:v>622</c:v>
                </c:pt>
                <c:pt idx="3">
                  <c:v>602</c:v>
                </c:pt>
                <c:pt idx="4">
                  <c:v>639</c:v>
                </c:pt>
                <c:pt idx="5">
                  <c:v>658</c:v>
                </c:pt>
                <c:pt idx="6">
                  <c:v>682</c:v>
                </c:pt>
                <c:pt idx="7">
                  <c:v>700</c:v>
                </c:pt>
                <c:pt idx="8">
                  <c:v>677</c:v>
                </c:pt>
                <c:pt idx="9">
                  <c:v>681</c:v>
                </c:pt>
                <c:pt idx="10">
                  <c:v>690</c:v>
                </c:pt>
                <c:pt idx="11">
                  <c:v>694</c:v>
                </c:pt>
                <c:pt idx="12">
                  <c:v>667</c:v>
                </c:pt>
                <c:pt idx="13">
                  <c:v>697</c:v>
                </c:pt>
                <c:pt idx="14">
                  <c:v>676</c:v>
                </c:pt>
                <c:pt idx="15">
                  <c:v>720</c:v>
                </c:pt>
                <c:pt idx="16">
                  <c:v>729</c:v>
                </c:pt>
                <c:pt idx="17">
                  <c:v>708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52-4E7C-B805-6825B474653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55416335"/>
        <c:axId val="455410927"/>
      </c:lineChart>
      <c:catAx>
        <c:axId val="4554163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410927"/>
        <c:crosses val="autoZero"/>
        <c:auto val="1"/>
        <c:lblAlgn val="ctr"/>
        <c:lblOffset val="100"/>
        <c:noMultiLvlLbl val="0"/>
      </c:catAx>
      <c:valAx>
        <c:axId val="455410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416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'LICEO S ANDINO'!$V$20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730-476C-A1DB-D01D8397F1C5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730-476C-A1DB-D01D8397F1C5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C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730-476C-A1DB-D01D8397F1C5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E730-476C-A1DB-D01D8397F1C5}"/>
                </c:ext>
              </c:extLst>
            </c:dLbl>
            <c:dLbl>
              <c:idx val="4"/>
              <c:layout>
                <c:manualLayout>
                  <c:x val="-5.6847331583552055E-2"/>
                  <c:y val="6.381962671332749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730-476C-A1DB-D01D8397F1C5}"/>
                </c:ext>
              </c:extLst>
            </c:dLbl>
            <c:dLbl>
              <c:idx val="5"/>
              <c:layout>
                <c:manualLayout>
                  <c:x val="-5.9625109361329837E-2"/>
                  <c:y val="5.91899970836978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730-476C-A1DB-D01D8397F1C5}"/>
                </c:ext>
              </c:extLst>
            </c:dLbl>
            <c:dLbl>
              <c:idx val="6"/>
              <c:layout>
                <c:manualLayout>
                  <c:x val="-5.6847331583552159E-2"/>
                  <c:y val="7.77085156022163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730-476C-A1DB-D01D8397F1C5}"/>
                </c:ext>
              </c:extLst>
            </c:dLbl>
            <c:dLbl>
              <c:idx val="7"/>
              <c:layout>
                <c:manualLayout>
                  <c:x val="-5.2059930008749006E-2"/>
                  <c:y val="9.584654657893790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730-476C-A1DB-D01D8397F1C5}"/>
                </c:ext>
              </c:extLst>
            </c:dLbl>
            <c:dLbl>
              <c:idx val="8"/>
              <c:layout>
                <c:manualLayout>
                  <c:x val="-6.0020778652668416E-2"/>
                  <c:y val="0.1086074857081221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2C0-4F33-BA3F-C65FEC6C66B5}"/>
                </c:ext>
              </c:extLst>
            </c:dLbl>
            <c:dLbl>
              <c:idx val="9"/>
              <c:layout>
                <c:manualLayout>
                  <c:x val="-5.6847331583552055E-2"/>
                  <c:y val="3.098191493186622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D3B-4CEB-A94F-CBBF01EDBE69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A46-4C15-A004-6DBF7ABA7038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DF83-4E5D-A257-A4D362B765B3}"/>
                </c:ext>
              </c:extLst>
            </c:dLbl>
            <c:dLbl>
              <c:idx val="12"/>
              <c:layout>
                <c:manualLayout>
                  <c:x val="-5.4861309523809708E-2"/>
                  <c:y val="9.49088555711358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DF-4AA5-A68E-50DFDCB6547B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0567-4BF6-B455-696759771B5A}"/>
                </c:ext>
              </c:extLst>
            </c:dLbl>
            <c:dLbl>
              <c:idx val="14"/>
              <c:layout>
                <c:manualLayout>
                  <c:x val="-5.04140873015873E-2"/>
                  <c:y val="0.1131736957537842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87-4FD1-8D32-164B8D3862E2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BF2A-401A-87F0-AC947249DCE5}"/>
                </c:ext>
              </c:extLst>
            </c:dLbl>
            <c:dLbl>
              <c:idx val="16"/>
              <c:layout>
                <c:manualLayout>
                  <c:x val="-1.9295039682539681E-2"/>
                  <c:y val="9.94750656167979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A57-4174-AB5D-FBE2C8211D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'LICEO S ANDINO'!$X$15:$AN$15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'LICEO S ANDINO'!$X$20:$AN$20</c:f>
              <c:numCache>
                <c:formatCode>0.00</c:formatCode>
                <c:ptCount val="17"/>
                <c:pt idx="0">
                  <c:v>19.044776119402982</c:v>
                </c:pt>
                <c:pt idx="1">
                  <c:v>8.224674022066198</c:v>
                </c:pt>
                <c:pt idx="2">
                  <c:v>0</c:v>
                </c:pt>
                <c:pt idx="3">
                  <c:v>2.5023169601482853</c:v>
                </c:pt>
                <c:pt idx="4">
                  <c:v>-5.1537070524412298</c:v>
                </c:pt>
                <c:pt idx="5">
                  <c:v>-2.5738798856053386</c:v>
                </c:pt>
                <c:pt idx="6">
                  <c:v>-1.5166340508806262</c:v>
                </c:pt>
                <c:pt idx="7">
                  <c:v>-0.84451068057625445</c:v>
                </c:pt>
                <c:pt idx="8">
                  <c:v>-1.8036072144288577</c:v>
                </c:pt>
                <c:pt idx="9">
                  <c:v>-7.9081632653061229</c:v>
                </c:pt>
                <c:pt idx="10">
                  <c:v>5.2631578947368416</c:v>
                </c:pt>
                <c:pt idx="11">
                  <c:v>6.7894736842105257</c:v>
                </c:pt>
                <c:pt idx="12">
                  <c:v>-3.4499753573188761</c:v>
                </c:pt>
                <c:pt idx="13">
                  <c:v>1.6845329249617151</c:v>
                </c:pt>
                <c:pt idx="14">
                  <c:v>-1.2550200803212852</c:v>
                </c:pt>
                <c:pt idx="15">
                  <c:v>7.3716319267920687</c:v>
                </c:pt>
                <c:pt idx="16">
                  <c:v>-2.1306818181818179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730-476C-A1DB-D01D8397F1C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2214744"/>
        <c:axId val="312210432"/>
      </c:lineChart>
      <c:catAx>
        <c:axId val="312214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0432"/>
        <c:crosses val="autoZero"/>
        <c:auto val="1"/>
        <c:lblAlgn val="ctr"/>
        <c:lblOffset val="100"/>
        <c:noMultiLvlLbl val="0"/>
      </c:catAx>
      <c:valAx>
        <c:axId val="312210432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4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'LICEO S ANDINO'!$V$10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'LICEO S ANDINO'!$W$5:$AN$5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'LICEO S ANDINO'!$W$10:$AN$10</c:f>
              <c:numCache>
                <c:formatCode>#,##0</c:formatCode>
                <c:ptCount val="18"/>
                <c:pt idx="0">
                  <c:v>1675</c:v>
                </c:pt>
                <c:pt idx="1">
                  <c:v>1994</c:v>
                </c:pt>
                <c:pt idx="2">
                  <c:v>2158</c:v>
                </c:pt>
                <c:pt idx="3">
                  <c:v>2158</c:v>
                </c:pt>
                <c:pt idx="4">
                  <c:v>2212</c:v>
                </c:pt>
                <c:pt idx="5">
                  <c:v>2098</c:v>
                </c:pt>
                <c:pt idx="6">
                  <c:v>2044</c:v>
                </c:pt>
                <c:pt idx="7">
                  <c:v>2013</c:v>
                </c:pt>
                <c:pt idx="8">
                  <c:v>1996</c:v>
                </c:pt>
                <c:pt idx="9">
                  <c:v>1960</c:v>
                </c:pt>
                <c:pt idx="10">
                  <c:v>1805</c:v>
                </c:pt>
                <c:pt idx="11">
                  <c:v>1900</c:v>
                </c:pt>
                <c:pt idx="12">
                  <c:v>2029</c:v>
                </c:pt>
                <c:pt idx="13">
                  <c:v>1959</c:v>
                </c:pt>
                <c:pt idx="14">
                  <c:v>1992</c:v>
                </c:pt>
                <c:pt idx="15">
                  <c:v>1967</c:v>
                </c:pt>
                <c:pt idx="16">
                  <c:v>2112</c:v>
                </c:pt>
                <c:pt idx="17">
                  <c:v>2067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52-4FA8-9E5C-4E852517447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25763839"/>
        <c:axId val="1525756351"/>
      </c:lineChart>
      <c:catAx>
        <c:axId val="1525763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5756351"/>
        <c:crosses val="autoZero"/>
        <c:auto val="1"/>
        <c:lblAlgn val="ctr"/>
        <c:lblOffset val="100"/>
        <c:noMultiLvlLbl val="0"/>
      </c:catAx>
      <c:valAx>
        <c:axId val="1525756351"/>
        <c:scaling>
          <c:orientation val="minMax"/>
          <c:min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57638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MONTESSORI!$V$20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layout>
                <c:manualLayout>
                  <c:x val="-5.6847331583552055E-2"/>
                  <c:y val="4.99307378244386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C86-4F37-A2FA-98FB8F398551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7C86-4F37-A2FA-98FB8F398551}"/>
                </c:ext>
              </c:extLst>
            </c:dLbl>
            <c:dLbl>
              <c:idx val="2"/>
              <c:layout>
                <c:manualLayout>
                  <c:x val="-5.9625109361329837E-2"/>
                  <c:y val="5.918999708369795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C86-4F37-A2FA-98FB8F398551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7C86-4F37-A2FA-98FB8F398551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7C86-4F37-A2FA-98FB8F398551}"/>
                </c:ext>
              </c:extLst>
            </c:dLbl>
            <c:dLbl>
              <c:idx val="5"/>
              <c:layout>
                <c:manualLayout>
                  <c:x val="-5.6847331583552055E-2"/>
                  <c:y val="5.45603674540682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C86-4F37-A2FA-98FB8F398551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7C86-4F37-A2FA-98FB8F398551}"/>
                </c:ext>
              </c:extLst>
            </c:dLbl>
            <c:dLbl>
              <c:idx val="7"/>
              <c:layout>
                <c:manualLayout>
                  <c:x val="-5.3464566929133858E-2"/>
                  <c:y val="6.369287743141696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C86-4F37-A2FA-98FB8F398551}"/>
                </c:ext>
              </c:extLst>
            </c:dLbl>
            <c:dLbl>
              <c:idx val="8"/>
              <c:layout>
                <c:manualLayout>
                  <c:x val="-5.6847331583552055E-2"/>
                  <c:y val="6.75115952971631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1BF-407B-9979-24A2BF9B38E1}"/>
                </c:ext>
              </c:extLst>
            </c:dLbl>
            <c:dLbl>
              <c:idx val="9"/>
              <c:layout>
                <c:manualLayout>
                  <c:x val="-5.9180008748906492E-2"/>
                  <c:y val="8.12102254341495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291-435F-8309-8AC347CAACB5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E1A-43FE-923D-7CB8EC969D64}"/>
                </c:ext>
              </c:extLst>
            </c:dLbl>
            <c:dLbl>
              <c:idx val="11"/>
              <c:layout>
                <c:manualLayout>
                  <c:x val="-5.4597420634920728E-2"/>
                  <c:y val="5.381296516017681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D08-49CB-852D-DBFC323FC868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1834-4DA8-9B9B-5E086C16C8D0}"/>
                </c:ext>
              </c:extLst>
            </c:dLbl>
            <c:dLbl>
              <c:idx val="13"/>
              <c:layout>
                <c:manualLayout>
                  <c:x val="-5.3207142857143043E-2"/>
                  <c:y val="5.381296516017689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6F9-41DE-90B9-9CB9C164A145}"/>
                </c:ext>
              </c:extLst>
            </c:dLbl>
            <c:dLbl>
              <c:idx val="14"/>
              <c:layout>
                <c:manualLayout>
                  <c:x val="-4.8574007936507936E-2"/>
                  <c:y val="9.49088555711358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834-4DA8-9B9B-5E086C16C8D0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8171-42BF-8BE2-5F88E7D7BC9B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7CE-4348-9B70-E60A6B1DFE4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MONTESSORI!$X$15:$AN$15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MONTESSORI!$X$20:$AN$20</c:f>
              <c:numCache>
                <c:formatCode>0.00</c:formatCode>
                <c:ptCount val="17"/>
                <c:pt idx="0">
                  <c:v>-4.3378995433789953</c:v>
                </c:pt>
                <c:pt idx="1">
                  <c:v>6.5121036481418342</c:v>
                </c:pt>
                <c:pt idx="2">
                  <c:v>-1.3764404609475032</c:v>
                </c:pt>
                <c:pt idx="3">
                  <c:v>4.2518662771827334</c:v>
                </c:pt>
                <c:pt idx="4">
                  <c:v>3.7359900373599002</c:v>
                </c:pt>
                <c:pt idx="5">
                  <c:v>-2.4909963985594237</c:v>
                </c:pt>
                <c:pt idx="6">
                  <c:v>0.18467220683287164</c:v>
                </c:pt>
                <c:pt idx="7">
                  <c:v>-3.1643625192012288</c:v>
                </c:pt>
                <c:pt idx="8">
                  <c:v>-3.4581218274111674</c:v>
                </c:pt>
                <c:pt idx="9">
                  <c:v>-1.0515938218862966</c:v>
                </c:pt>
                <c:pt idx="10">
                  <c:v>2.8561939554965128</c:v>
                </c:pt>
                <c:pt idx="11">
                  <c:v>-2.0665159832095576</c:v>
                </c:pt>
                <c:pt idx="12">
                  <c:v>2.2420046158918563</c:v>
                </c:pt>
                <c:pt idx="13">
                  <c:v>-2.2573363431151243</c:v>
                </c:pt>
                <c:pt idx="14">
                  <c:v>-0.19795447047179149</c:v>
                </c:pt>
                <c:pt idx="15">
                  <c:v>4.7933884297520661</c:v>
                </c:pt>
                <c:pt idx="16">
                  <c:v>2.6498422712933754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C86-4F37-A2FA-98FB8F39855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2211608"/>
        <c:axId val="312209256"/>
      </c:lineChart>
      <c:catAx>
        <c:axId val="312211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09256"/>
        <c:crosses val="autoZero"/>
        <c:auto val="1"/>
        <c:lblAlgn val="ctr"/>
        <c:lblOffset val="100"/>
        <c:noMultiLvlLbl val="0"/>
      </c:catAx>
      <c:valAx>
        <c:axId val="312209256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2211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MONTESSORI!$V$10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MONTESSORI!$W$5:$AN$5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MONTESSORI!$W$10:$AN$10</c:f>
              <c:numCache>
                <c:formatCode>#,##0</c:formatCode>
                <c:ptCount val="18"/>
                <c:pt idx="0">
                  <c:v>3066</c:v>
                </c:pt>
                <c:pt idx="1">
                  <c:v>2933</c:v>
                </c:pt>
                <c:pt idx="2">
                  <c:v>3124</c:v>
                </c:pt>
                <c:pt idx="3">
                  <c:v>3081</c:v>
                </c:pt>
                <c:pt idx="4">
                  <c:v>3212</c:v>
                </c:pt>
                <c:pt idx="5">
                  <c:v>3332</c:v>
                </c:pt>
                <c:pt idx="6">
                  <c:v>3249</c:v>
                </c:pt>
                <c:pt idx="7">
                  <c:v>3255</c:v>
                </c:pt>
                <c:pt idx="8">
                  <c:v>3152</c:v>
                </c:pt>
                <c:pt idx="9">
                  <c:v>3043</c:v>
                </c:pt>
                <c:pt idx="10">
                  <c:v>3011</c:v>
                </c:pt>
                <c:pt idx="11">
                  <c:v>3097</c:v>
                </c:pt>
                <c:pt idx="12">
                  <c:v>3033</c:v>
                </c:pt>
                <c:pt idx="13">
                  <c:v>3101</c:v>
                </c:pt>
                <c:pt idx="14">
                  <c:v>3031</c:v>
                </c:pt>
                <c:pt idx="15">
                  <c:v>3025</c:v>
                </c:pt>
                <c:pt idx="16">
                  <c:v>3170</c:v>
                </c:pt>
                <c:pt idx="17">
                  <c:v>3254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07-47A1-9DDE-571B05181E9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25766335"/>
        <c:axId val="1525755935"/>
      </c:lineChart>
      <c:catAx>
        <c:axId val="15257663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5755935"/>
        <c:crosses val="autoZero"/>
        <c:auto val="1"/>
        <c:lblAlgn val="ctr"/>
        <c:lblOffset val="100"/>
        <c:noMultiLvlLbl val="0"/>
      </c:catAx>
      <c:valAx>
        <c:axId val="1525755935"/>
        <c:scaling>
          <c:orientation val="minMax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5766335"/>
        <c:crosses val="autoZero"/>
        <c:crossBetween val="between"/>
        <c:majorUnit val="3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NACIONAL!$V$20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7BFF-46D2-9873-86CA8ABB0EA8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7BFF-46D2-9873-86CA8ABB0EA8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7BFF-46D2-9873-86CA8ABB0EA8}"/>
                </c:ext>
              </c:extLst>
            </c:dLbl>
            <c:dLbl>
              <c:idx val="3"/>
              <c:layout>
                <c:manualLayout>
                  <c:x val="-5.6847331583552006E-2"/>
                  <c:y val="5.456036745406807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BFF-46D2-9873-86CA8ABB0EA8}"/>
                </c:ext>
              </c:extLst>
            </c:dLbl>
            <c:dLbl>
              <c:idx val="4"/>
              <c:layout>
                <c:manualLayout>
                  <c:x val="-5.6847331583552159E-2"/>
                  <c:y val="8.233814523184601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BFF-46D2-9873-86CA8ABB0EA8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7BFF-46D2-9873-86CA8ABB0EA8}"/>
                </c:ext>
              </c:extLst>
            </c:dLbl>
            <c:dLbl>
              <c:idx val="6"/>
              <c:layout>
                <c:manualLayout>
                  <c:x val="-5.6847331583552159E-2"/>
                  <c:y val="5.91899970836978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BFF-46D2-9873-86CA8ABB0EA8}"/>
                </c:ext>
              </c:extLst>
            </c:dLbl>
            <c:dLbl>
              <c:idx val="7"/>
              <c:layout>
                <c:manualLayout>
                  <c:x val="-4.4606736657917763E-2"/>
                  <c:y val="0.1008566637503645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BFF-46D2-9873-86CA8ABB0EA8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90D6-44DA-B281-8E2B56BE04C6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02D-4B6F-B759-37023809C01E}"/>
                </c:ext>
              </c:extLst>
            </c:dLbl>
            <c:dLbl>
              <c:idx val="10"/>
              <c:layout>
                <c:manualLayout>
                  <c:x val="-5.0232936507936601E-2"/>
                  <c:y val="8.57764354798116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BFB-4978-B79A-058FE4E12CC9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6676-4E65-953B-ED512B1177B1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6676-4E65-953B-ED512B1177B1}"/>
                </c:ext>
              </c:extLst>
            </c:dLbl>
            <c:dLbl>
              <c:idx val="13"/>
              <c:layout>
                <c:manualLayout>
                  <c:x val="-5.7974801587301589E-2"/>
                  <c:y val="6.751159529716302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C82-4BC9-95D1-A011BAD45A14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D053-4211-A7B4-427DC1137D91}"/>
                </c:ext>
              </c:extLst>
            </c:dLbl>
            <c:dLbl>
              <c:idx val="15"/>
              <c:layout>
                <c:manualLayout>
                  <c:x val="-2.1288293650793651E-2"/>
                  <c:y val="5.837917520583899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BB5-4A98-9B8B-F8B3EAADBDDE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C454-4E6D-9A64-12897BB1B1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NACIONAL!$X$15:$AN$15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NACIONAL!$X$20:$AN$20</c:f>
              <c:numCache>
                <c:formatCode>0.00</c:formatCode>
                <c:ptCount val="17"/>
                <c:pt idx="0">
                  <c:v>1.7715494447382338</c:v>
                </c:pt>
                <c:pt idx="1">
                  <c:v>5.1701740711873212</c:v>
                </c:pt>
                <c:pt idx="2">
                  <c:v>2.3221343873517788</c:v>
                </c:pt>
                <c:pt idx="3">
                  <c:v>-3.4282955094157415</c:v>
                </c:pt>
                <c:pt idx="4">
                  <c:v>-1.0999999999999999</c:v>
                </c:pt>
                <c:pt idx="5">
                  <c:v>1.4914054600606674</c:v>
                </c:pt>
                <c:pt idx="6">
                  <c:v>-3.262764632627646</c:v>
                </c:pt>
                <c:pt idx="7">
                  <c:v>-0.23171987641606592</c:v>
                </c:pt>
                <c:pt idx="8">
                  <c:v>1.2903225806451613</c:v>
                </c:pt>
                <c:pt idx="9">
                  <c:v>0.30573248407643311</c:v>
                </c:pt>
                <c:pt idx="10">
                  <c:v>-1.0414020828041655</c:v>
                </c:pt>
                <c:pt idx="11">
                  <c:v>0.77002053388090341</c:v>
                </c:pt>
                <c:pt idx="12">
                  <c:v>2.0376974019358127</c:v>
                </c:pt>
                <c:pt idx="13">
                  <c:v>-3.0703944083874188</c:v>
                </c:pt>
                <c:pt idx="14">
                  <c:v>0.95287149111511726</c:v>
                </c:pt>
                <c:pt idx="15">
                  <c:v>-4.2346938775510203</c:v>
                </c:pt>
                <c:pt idx="16">
                  <c:v>2.4773574853489611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BFF-46D2-9873-86CA8ABB0EA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3033320"/>
        <c:axId val="313028224"/>
      </c:lineChart>
      <c:catAx>
        <c:axId val="313033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28224"/>
        <c:crosses val="autoZero"/>
        <c:auto val="1"/>
        <c:lblAlgn val="ctr"/>
        <c:lblOffset val="100"/>
        <c:noMultiLvlLbl val="0"/>
      </c:catAx>
      <c:valAx>
        <c:axId val="313028224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3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Población</a:t>
            </a:r>
            <a:r>
              <a:rPr lang="en-US" b="1" baseline="0"/>
              <a:t> Matriculada de 0 a 11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NACIONAL!$V$10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NACIONAL!$W$5:$AN$5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NACIONAL!$W$10:$AN$10</c:f>
              <c:numCache>
                <c:formatCode>#,##0</c:formatCode>
                <c:ptCount val="18"/>
                <c:pt idx="0">
                  <c:v>3782</c:v>
                </c:pt>
                <c:pt idx="1">
                  <c:v>3849</c:v>
                </c:pt>
                <c:pt idx="2">
                  <c:v>4048</c:v>
                </c:pt>
                <c:pt idx="3">
                  <c:v>4142</c:v>
                </c:pt>
                <c:pt idx="4">
                  <c:v>4000</c:v>
                </c:pt>
                <c:pt idx="5">
                  <c:v>3956</c:v>
                </c:pt>
                <c:pt idx="6">
                  <c:v>4015</c:v>
                </c:pt>
                <c:pt idx="7">
                  <c:v>3884</c:v>
                </c:pt>
                <c:pt idx="8">
                  <c:v>3875</c:v>
                </c:pt>
                <c:pt idx="9">
                  <c:v>3925</c:v>
                </c:pt>
                <c:pt idx="10">
                  <c:v>3937</c:v>
                </c:pt>
                <c:pt idx="11">
                  <c:v>3896</c:v>
                </c:pt>
                <c:pt idx="12">
                  <c:v>3926</c:v>
                </c:pt>
                <c:pt idx="13">
                  <c:v>4006</c:v>
                </c:pt>
                <c:pt idx="14">
                  <c:v>3883</c:v>
                </c:pt>
                <c:pt idx="15">
                  <c:v>3920</c:v>
                </c:pt>
                <c:pt idx="16">
                  <c:v>3754</c:v>
                </c:pt>
                <c:pt idx="17">
                  <c:v>3847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E5-4DD3-B4C4-AFDFEC442CE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610863"/>
        <c:axId val="20607951"/>
      </c:lineChart>
      <c:catAx>
        <c:axId val="20610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07951"/>
        <c:crosses val="autoZero"/>
        <c:auto val="1"/>
        <c:lblAlgn val="ctr"/>
        <c:lblOffset val="100"/>
        <c:noMultiLvlLbl val="0"/>
      </c:catAx>
      <c:valAx>
        <c:axId val="206079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108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NORMAL!$V$20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D0D-4FCB-80F5-B7E1E8A4A5DB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D0D-4FCB-80F5-B7E1E8A4A5DB}"/>
                </c:ext>
              </c:extLst>
            </c:dLbl>
            <c:dLbl>
              <c:idx val="2"/>
              <c:layout>
                <c:manualLayout>
                  <c:x val="-5.6847331583552055E-2"/>
                  <c:y val="6.75115952971631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D0D-4FCB-80F5-B7E1E8A4A5DB}"/>
                </c:ext>
              </c:extLst>
            </c:dLbl>
            <c:dLbl>
              <c:idx val="3"/>
              <c:layout>
                <c:manualLayout>
                  <c:x val="-5.684733158355211E-2"/>
                  <c:y val="6.294538525150100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D0D-4FCB-80F5-B7E1E8A4A5DB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ED0D-4FCB-80F5-B7E1E8A4A5DB}"/>
                </c:ext>
              </c:extLst>
            </c:dLbl>
            <c:dLbl>
              <c:idx val="5"/>
              <c:layout>
                <c:manualLayout>
                  <c:x val="-5.6847331583552055E-2"/>
                  <c:y val="7.664401538848730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D0D-4FCB-80F5-B7E1E8A4A5DB}"/>
                </c:ext>
              </c:extLst>
            </c:dLbl>
            <c:dLbl>
              <c:idx val="6"/>
              <c:layout>
                <c:manualLayout>
                  <c:x val="-5.9625109361329837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D0D-4FCB-80F5-B7E1E8A4A5DB}"/>
                </c:ext>
              </c:extLst>
            </c:dLbl>
            <c:dLbl>
              <c:idx val="7"/>
              <c:layout>
                <c:manualLayout>
                  <c:x val="-5.6847331583552055E-2"/>
                  <c:y val="9.947506561679782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D0D-4FCB-80F5-B7E1E8A4A5DB}"/>
                </c:ext>
              </c:extLst>
            </c:dLbl>
            <c:dLbl>
              <c:idx val="8"/>
              <c:layout>
                <c:manualLayout>
                  <c:x val="-5.6847331583552159E-2"/>
                  <c:y val="9.490885557113572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2F9-4179-A460-6D4E40EAE7AC}"/>
                </c:ext>
              </c:extLst>
            </c:dLbl>
            <c:dLbl>
              <c:idx val="9"/>
              <c:layout>
                <c:manualLayout>
                  <c:x val="-5.0427165354330707E-2"/>
                  <c:y val="5.837917520583883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62-4AEF-BC8C-92BE0C32C37A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C9D8-479E-8225-249772E32410}"/>
                </c:ext>
              </c:extLst>
            </c:dLbl>
            <c:dLbl>
              <c:idx val="11"/>
              <c:layout>
                <c:manualLayout>
                  <c:x val="-5.1727976190476192E-2"/>
                  <c:y val="0.14970337611908099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214-46A1-BD49-67F1067F1E66}"/>
                </c:ext>
              </c:extLst>
            </c:dLbl>
            <c:dLbl>
              <c:idx val="12"/>
              <c:layout>
                <c:manualLayout>
                  <c:x val="-5.2832936507936509E-2"/>
                  <c:y val="9.49088555711358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E13-4DB7-9E02-DF14E3ECE97F}"/>
                </c:ext>
              </c:extLst>
            </c:dLbl>
            <c:dLbl>
              <c:idx val="13"/>
              <c:layout>
                <c:manualLayout>
                  <c:x val="-4.7895436507936505E-2"/>
                  <c:y val="8.121022543414958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873-4A32-BDF4-9F9CA8FEDE13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8FF3-4D83-B2FB-1DF335F5F384}"/>
                </c:ext>
              </c:extLst>
            </c:dLbl>
            <c:dLbl>
              <c:idx val="15"/>
              <c:layout>
                <c:manualLayout>
                  <c:x val="-5.3252380952381134E-2"/>
                  <c:y val="-0.1379678567576313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B9-4109-A88D-4961095C7808}"/>
                </c:ext>
              </c:extLst>
            </c:dLbl>
            <c:dLbl>
              <c:idx val="16"/>
              <c:layout>
                <c:manualLayout>
                  <c:x val="-1.7150992063492063E-2"/>
                  <c:y val="0.12687232589077058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11C-4371-8C43-F8646A07C97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NORMAL!$X$15:$AN$15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NORMAL!$X$20:$AN$20</c:f>
              <c:numCache>
                <c:formatCode>0.00</c:formatCode>
                <c:ptCount val="17"/>
                <c:pt idx="0">
                  <c:v>1.6382978723404256</c:v>
                </c:pt>
                <c:pt idx="1">
                  <c:v>2.6585723257274441</c:v>
                </c:pt>
                <c:pt idx="2">
                  <c:v>-1.5497553017944536</c:v>
                </c:pt>
                <c:pt idx="3">
                  <c:v>-1.4913007456503728</c:v>
                </c:pt>
                <c:pt idx="4">
                  <c:v>1.1354079058031958</c:v>
                </c:pt>
                <c:pt idx="5">
                  <c:v>-1.787941787941788</c:v>
                </c:pt>
                <c:pt idx="6">
                  <c:v>-2.7095681625740897</c:v>
                </c:pt>
                <c:pt idx="7">
                  <c:v>-0.93559617058311573</c:v>
                </c:pt>
                <c:pt idx="8">
                  <c:v>-3.2945310784098396</c:v>
                </c:pt>
                <c:pt idx="9">
                  <c:v>-5.9959118782648195</c:v>
                </c:pt>
                <c:pt idx="10">
                  <c:v>1.5221067890794879</c:v>
                </c:pt>
                <c:pt idx="11">
                  <c:v>-0.61875297477391711</c:v>
                </c:pt>
                <c:pt idx="12">
                  <c:v>-3.5919540229885056</c:v>
                </c:pt>
                <c:pt idx="13">
                  <c:v>-3.4525583705911576</c:v>
                </c:pt>
                <c:pt idx="14">
                  <c:v>0.48880885001286345</c:v>
                </c:pt>
                <c:pt idx="15">
                  <c:v>0.71684587813620071</c:v>
                </c:pt>
                <c:pt idx="16">
                  <c:v>-2.6944585663446876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D0D-4FCB-80F5-B7E1E8A4A5D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3029008"/>
        <c:axId val="313034104"/>
      </c:lineChart>
      <c:catAx>
        <c:axId val="313029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4104"/>
        <c:crosses val="autoZero"/>
        <c:auto val="1"/>
        <c:lblAlgn val="ctr"/>
        <c:lblOffset val="100"/>
        <c:noMultiLvlLbl val="0"/>
      </c:catAx>
      <c:valAx>
        <c:axId val="313034104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2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NORMAL!$V$10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NORMAL!$W$5:$AN$5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NORMAL!$W$10:$AN$10</c:f>
              <c:numCache>
                <c:formatCode>#,##0</c:formatCode>
                <c:ptCount val="18"/>
                <c:pt idx="0">
                  <c:v>4700</c:v>
                </c:pt>
                <c:pt idx="1">
                  <c:v>4777</c:v>
                </c:pt>
                <c:pt idx="2">
                  <c:v>4904</c:v>
                </c:pt>
                <c:pt idx="3">
                  <c:v>4828</c:v>
                </c:pt>
                <c:pt idx="4">
                  <c:v>4756</c:v>
                </c:pt>
                <c:pt idx="5">
                  <c:v>4810</c:v>
                </c:pt>
                <c:pt idx="6">
                  <c:v>4724</c:v>
                </c:pt>
                <c:pt idx="7">
                  <c:v>4596</c:v>
                </c:pt>
                <c:pt idx="8">
                  <c:v>4553</c:v>
                </c:pt>
                <c:pt idx="9">
                  <c:v>4403</c:v>
                </c:pt>
                <c:pt idx="10">
                  <c:v>4139</c:v>
                </c:pt>
                <c:pt idx="11">
                  <c:v>4202</c:v>
                </c:pt>
                <c:pt idx="12">
                  <c:v>4176</c:v>
                </c:pt>
                <c:pt idx="13">
                  <c:v>4026</c:v>
                </c:pt>
                <c:pt idx="14">
                  <c:v>3887</c:v>
                </c:pt>
                <c:pt idx="15">
                  <c:v>3906</c:v>
                </c:pt>
                <c:pt idx="16">
                  <c:v>3934</c:v>
                </c:pt>
                <c:pt idx="17">
                  <c:v>3828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39-4A5C-9F0A-A61C59D54E1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14579135"/>
        <c:axId val="1614589119"/>
      </c:lineChart>
      <c:catAx>
        <c:axId val="1614579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4589119"/>
        <c:crosses val="autoZero"/>
        <c:auto val="1"/>
        <c:lblAlgn val="ctr"/>
        <c:lblOffset val="100"/>
        <c:noMultiLvlLbl val="0"/>
      </c:catAx>
      <c:valAx>
        <c:axId val="1614589119"/>
        <c:scaling>
          <c:orientation val="minMax"/>
          <c:min val="3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4579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PACHAKUTI!$V$20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10"/>
              <c:layout>
                <c:manualLayout>
                  <c:x val="-6.4590332458442798E-2"/>
                  <c:y val="4.92467551145146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2A0-459D-903E-4B1E4B91C196}"/>
                </c:ext>
              </c:extLst>
            </c:dLbl>
            <c:dLbl>
              <c:idx val="13"/>
              <c:layout>
                <c:manualLayout>
                  <c:x val="-5.2478968253968257E-2"/>
                  <c:y val="6.75115952971631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012-402A-9784-6DF57BA76041}"/>
                </c:ext>
              </c:extLst>
            </c:dLbl>
            <c:dLbl>
              <c:idx val="15"/>
              <c:layout>
                <c:manualLayout>
                  <c:x val="-5.1568650793650792E-2"/>
                  <c:y val="-0.1562326969402797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D9-4AA7-AF77-326B85C76C0D}"/>
                </c:ext>
              </c:extLst>
            </c:dLbl>
            <c:dLbl>
              <c:idx val="16"/>
              <c:layout>
                <c:manualLayout>
                  <c:x val="-1.9295039682539681E-2"/>
                  <c:y val="0.1131736957537840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8D9-4AA7-AF77-326B85C76C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PACHAKUTI!$X$15:$AN$15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PACHAKUTI!$X$20:$AN$20</c:f>
              <c:numCache>
                <c:formatCode>0.00</c:formatCode>
                <c:ptCount val="17"/>
                <c:pt idx="7">
                  <c:v>22.085889570552148</c:v>
                </c:pt>
                <c:pt idx="8">
                  <c:v>3.5175879396984926</c:v>
                </c:pt>
                <c:pt idx="9">
                  <c:v>8.7378640776699026</c:v>
                </c:pt>
                <c:pt idx="10">
                  <c:v>-10.714285714285714</c:v>
                </c:pt>
                <c:pt idx="11">
                  <c:v>7.5</c:v>
                </c:pt>
                <c:pt idx="12">
                  <c:v>7.441860465116279</c:v>
                </c:pt>
                <c:pt idx="13">
                  <c:v>-4.7619047619047619</c:v>
                </c:pt>
                <c:pt idx="14">
                  <c:v>5.9090909090909092</c:v>
                </c:pt>
                <c:pt idx="15">
                  <c:v>-3.0042918454935621</c:v>
                </c:pt>
                <c:pt idx="16">
                  <c:v>-1.3274336283185841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6A6-4A21-B27B-90F85447481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3031752"/>
        <c:axId val="313034888"/>
      </c:lineChart>
      <c:catAx>
        <c:axId val="313031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4888"/>
        <c:crosses val="autoZero"/>
        <c:auto val="1"/>
        <c:lblAlgn val="ctr"/>
        <c:lblOffset val="100"/>
        <c:noMultiLvlLbl val="0"/>
      </c:catAx>
      <c:valAx>
        <c:axId val="313034888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1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Población</a:t>
            </a:r>
            <a:r>
              <a:rPr lang="en-US" b="1" baseline="0"/>
              <a:t> Matriculada de 0 a 11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PACHAKUTI!$V$10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PACHAKUTI!$AD$5:$AN$5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PACHAKUTI!$AD$10:$AN$10</c:f>
              <c:numCache>
                <c:formatCode>#,##0</c:formatCode>
                <c:ptCount val="11"/>
                <c:pt idx="0">
                  <c:v>163</c:v>
                </c:pt>
                <c:pt idx="1">
                  <c:v>199</c:v>
                </c:pt>
                <c:pt idx="2">
                  <c:v>206</c:v>
                </c:pt>
                <c:pt idx="3">
                  <c:v>224</c:v>
                </c:pt>
                <c:pt idx="4">
                  <c:v>200</c:v>
                </c:pt>
                <c:pt idx="5">
                  <c:v>215</c:v>
                </c:pt>
                <c:pt idx="6">
                  <c:v>231</c:v>
                </c:pt>
                <c:pt idx="7">
                  <c:v>220</c:v>
                </c:pt>
                <c:pt idx="8">
                  <c:v>233</c:v>
                </c:pt>
                <c:pt idx="9">
                  <c:v>226</c:v>
                </c:pt>
                <c:pt idx="10">
                  <c:v>223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D1-405D-9CA4-4F4C8A07057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813877695"/>
        <c:axId val="1813880607"/>
      </c:lineChart>
      <c:catAx>
        <c:axId val="18138776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3880607"/>
        <c:crosses val="autoZero"/>
        <c:auto val="1"/>
        <c:lblAlgn val="ctr"/>
        <c:lblOffset val="100"/>
        <c:noMultiLvlLbl val="0"/>
      </c:catAx>
      <c:valAx>
        <c:axId val="18138806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3877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PALMARITO!$V$20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layout>
                <c:manualLayout>
                  <c:x val="-5.1568650793650792E-2"/>
                  <c:y val="4.468054506885269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890-4FC0-9F2C-45F0B0041FE6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C890-4FC0-9F2C-45F0B0041FE6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890-4FC0-9F2C-45F0B0041FE6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C890-4FC0-9F2C-45F0B0041FE6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C890-4FC0-9F2C-45F0B0041FE6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C890-4FC0-9F2C-45F0B0041FE6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890-4FC0-9F2C-45F0B0041FE6}"/>
                </c:ext>
              </c:extLst>
            </c:dLbl>
            <c:dLbl>
              <c:idx val="7"/>
              <c:layout>
                <c:manualLayout>
                  <c:x val="-5.6847331583552159E-2"/>
                  <c:y val="3.55481249775283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890-4FC0-9F2C-45F0B0041FE6}"/>
                </c:ext>
              </c:extLst>
            </c:dLbl>
            <c:dLbl>
              <c:idx val="8"/>
              <c:layout>
                <c:manualLayout>
                  <c:x val="-5.7715223097112862E-2"/>
                  <c:y val="9.49088555711358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392-427B-B3AF-C9BDB8903A60}"/>
                </c:ext>
              </c:extLst>
            </c:dLbl>
            <c:dLbl>
              <c:idx val="9"/>
              <c:layout>
                <c:manualLayout>
                  <c:x val="-5.5703412073490811E-2"/>
                  <c:y val="0.1086074857081221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65C-4DCF-98E0-4B351B1D84C1}"/>
                </c:ext>
              </c:extLst>
            </c:dLbl>
            <c:dLbl>
              <c:idx val="10"/>
              <c:layout>
                <c:manualLayout>
                  <c:x val="-5.4562554680664919E-2"/>
                  <c:y val="7.66440153884874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C5-452E-BAB6-34F10918DD8D}"/>
                </c:ext>
              </c:extLst>
            </c:dLbl>
            <c:dLbl>
              <c:idx val="11"/>
              <c:layout>
                <c:manualLayout>
                  <c:x val="-4.923333333333333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F8-46B4-8303-A1D575DC1F62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9657-46E9-9CC4-849CA1F606C0}"/>
                </c:ext>
              </c:extLst>
            </c:dLbl>
            <c:dLbl>
              <c:idx val="13"/>
              <c:layout>
                <c:manualLayout>
                  <c:x val="-5.0234523809523812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116-4A2D-A1B5-30FF52429717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2C6D-41F7-A8D8-FE90433E1CA8}"/>
                </c:ext>
              </c:extLst>
            </c:dLbl>
            <c:dLbl>
              <c:idx val="15"/>
              <c:layout>
                <c:manualLayout>
                  <c:x val="-4.3434605309352128E-2"/>
                  <c:y val="-0.1151368065293208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A2B-4425-84D5-6D1D1E0EE519}"/>
                </c:ext>
              </c:extLst>
            </c:dLbl>
            <c:dLbl>
              <c:idx val="16"/>
              <c:layout>
                <c:manualLayout>
                  <c:x val="-1.3578186466463223E-2"/>
                  <c:y val="5.837917520583899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F17-46BE-A48F-0105EC0360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PALMARITO!$X$15:$AN$15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PALMARITO!$X$20:$AN$20</c:f>
              <c:numCache>
                <c:formatCode>0.00</c:formatCode>
                <c:ptCount val="17"/>
                <c:pt idx="0">
                  <c:v>-4.9034175334323926</c:v>
                </c:pt>
                <c:pt idx="1">
                  <c:v>12.03125</c:v>
                </c:pt>
                <c:pt idx="2">
                  <c:v>2.510460251046025</c:v>
                </c:pt>
                <c:pt idx="3">
                  <c:v>5.1700680272108839</c:v>
                </c:pt>
                <c:pt idx="4">
                  <c:v>2.4579560155239331</c:v>
                </c:pt>
                <c:pt idx="5">
                  <c:v>-4.2929292929292924</c:v>
                </c:pt>
                <c:pt idx="6">
                  <c:v>-4.7493403693931393</c:v>
                </c:pt>
                <c:pt idx="7">
                  <c:v>-4.986149584487535</c:v>
                </c:pt>
                <c:pt idx="8">
                  <c:v>-1.4577259475218658</c:v>
                </c:pt>
                <c:pt idx="9">
                  <c:v>-0.29585798816568049</c:v>
                </c:pt>
                <c:pt idx="10">
                  <c:v>-0.59347181008902083</c:v>
                </c:pt>
                <c:pt idx="11">
                  <c:v>-1.6417910447761193</c:v>
                </c:pt>
                <c:pt idx="12">
                  <c:v>6.3732928679817906</c:v>
                </c:pt>
                <c:pt idx="13">
                  <c:v>-3.2810271041369474</c:v>
                </c:pt>
                <c:pt idx="14">
                  <c:v>4.277286135693215</c:v>
                </c:pt>
                <c:pt idx="15">
                  <c:v>0.84865629420084865</c:v>
                </c:pt>
                <c:pt idx="16">
                  <c:v>-2.1037868162692845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C890-4FC0-9F2C-45F0B0041FE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3029792"/>
        <c:axId val="313030184"/>
      </c:lineChart>
      <c:catAx>
        <c:axId val="313029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0184"/>
        <c:crosses val="autoZero"/>
        <c:auto val="1"/>
        <c:lblAlgn val="ctr"/>
        <c:lblOffset val="100"/>
        <c:noMultiLvlLbl val="0"/>
      </c:catAx>
      <c:valAx>
        <c:axId val="313030184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29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Población</a:t>
            </a:r>
            <a:r>
              <a:rPr lang="en-US" b="1" baseline="0"/>
              <a:t> Matriculada de 0 a 11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PALMARITO!$V$10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PALMARITO!$W$5:$AN$5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PALMARITO!$W$10:$AN$10</c:f>
              <c:numCache>
                <c:formatCode>#,##0</c:formatCode>
                <c:ptCount val="18"/>
                <c:pt idx="0">
                  <c:v>673</c:v>
                </c:pt>
                <c:pt idx="1">
                  <c:v>640</c:v>
                </c:pt>
                <c:pt idx="2">
                  <c:v>717</c:v>
                </c:pt>
                <c:pt idx="3">
                  <c:v>735</c:v>
                </c:pt>
                <c:pt idx="4">
                  <c:v>773</c:v>
                </c:pt>
                <c:pt idx="5">
                  <c:v>792</c:v>
                </c:pt>
                <c:pt idx="6">
                  <c:v>758</c:v>
                </c:pt>
                <c:pt idx="7">
                  <c:v>722</c:v>
                </c:pt>
                <c:pt idx="8">
                  <c:v>686</c:v>
                </c:pt>
                <c:pt idx="9">
                  <c:v>676</c:v>
                </c:pt>
                <c:pt idx="10">
                  <c:v>674</c:v>
                </c:pt>
                <c:pt idx="11">
                  <c:v>670</c:v>
                </c:pt>
                <c:pt idx="12">
                  <c:v>659</c:v>
                </c:pt>
                <c:pt idx="13">
                  <c:v>701</c:v>
                </c:pt>
                <c:pt idx="14">
                  <c:v>678</c:v>
                </c:pt>
                <c:pt idx="15">
                  <c:v>707</c:v>
                </c:pt>
                <c:pt idx="16">
                  <c:v>713</c:v>
                </c:pt>
                <c:pt idx="17">
                  <c:v>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6B-42C2-AA60-FDBEB1B56B4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14577887"/>
        <c:axId val="1614583295"/>
      </c:lineChart>
      <c:catAx>
        <c:axId val="1614577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4583295"/>
        <c:crosses val="autoZero"/>
        <c:auto val="1"/>
        <c:lblAlgn val="ctr"/>
        <c:lblOffset val="100"/>
        <c:noMultiLvlLbl val="0"/>
      </c:catAx>
      <c:valAx>
        <c:axId val="1614583295"/>
        <c:scaling>
          <c:orientation val="minMax"/>
          <c:min val="4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4577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VILLAFATIMA!$V$20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layout>
                <c:manualLayout>
                  <c:x val="-5.6847331583552055E-2"/>
                  <c:y val="5.456036745406815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FFD-46AD-9D14-CBF54016C8D6}"/>
                </c:ext>
              </c:extLst>
            </c:dLbl>
            <c:dLbl>
              <c:idx val="1"/>
              <c:layout>
                <c:manualLayout>
                  <c:x val="-5.6847331583552055E-2"/>
                  <c:y val="6.84492563429571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FFD-46AD-9D14-CBF54016C8D6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1FFD-46AD-9D14-CBF54016C8D6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1FFD-46AD-9D14-CBF54016C8D6}"/>
                </c:ext>
              </c:extLst>
            </c:dLbl>
            <c:dLbl>
              <c:idx val="4"/>
              <c:layout>
                <c:manualLayout>
                  <c:x val="-5.6847331583552055E-2"/>
                  <c:y val="5.91899970836978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FFD-46AD-9D14-CBF54016C8D6}"/>
                </c:ext>
              </c:extLst>
            </c:dLbl>
            <c:dLbl>
              <c:idx val="5"/>
              <c:layout>
                <c:manualLayout>
                  <c:x val="-5.6847331583552159E-2"/>
                  <c:y val="5.91899970836978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FFD-46AD-9D14-CBF54016C8D6}"/>
                </c:ext>
              </c:extLst>
            </c:dLbl>
            <c:dLbl>
              <c:idx val="6"/>
              <c:layout>
                <c:manualLayout>
                  <c:x val="-5.6847331583552159E-2"/>
                  <c:y val="8.233814523184601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FFD-46AD-9D14-CBF54016C8D6}"/>
                </c:ext>
              </c:extLst>
            </c:dLbl>
            <c:dLbl>
              <c:idx val="7"/>
              <c:layout>
                <c:manualLayout>
                  <c:x val="-6.039326334208224E-2"/>
                  <c:y val="7.745478732966590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FFD-46AD-9D14-CBF54016C8D6}"/>
                </c:ext>
              </c:extLst>
            </c:dLbl>
            <c:dLbl>
              <c:idx val="8"/>
              <c:layout>
                <c:manualLayout>
                  <c:x val="-5.6847331583552055E-2"/>
                  <c:y val="7.66440153884874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10D-465C-A49D-1003591EFD91}"/>
                </c:ext>
              </c:extLst>
            </c:dLbl>
            <c:dLbl>
              <c:idx val="9"/>
              <c:layout>
                <c:manualLayout>
                  <c:x val="-5.5278433945756884E-2"/>
                  <c:y val="0.1131736957537842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65C-4A7C-80E1-432A0C8699BA}"/>
                </c:ext>
              </c:extLst>
            </c:dLbl>
            <c:dLbl>
              <c:idx val="10"/>
              <c:layout>
                <c:manualLayout>
                  <c:x val="-5.6953849518810253E-2"/>
                  <c:y val="8.57764354798116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308-406E-BF9D-16CA6E2A3E0B}"/>
                </c:ext>
              </c:extLst>
            </c:dLbl>
            <c:dLbl>
              <c:idx val="11"/>
              <c:layout>
                <c:manualLayout>
                  <c:x val="-5.618075396825406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315-4F34-87F3-BBEA38BA42F3}"/>
                </c:ext>
              </c:extLst>
            </c:dLbl>
            <c:dLbl>
              <c:idx val="12"/>
              <c:layout>
                <c:manualLayout>
                  <c:x val="-5.236230158730177E-2"/>
                  <c:y val="-7.860712616402401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CA-45AB-BF9C-BF9476031A6A}"/>
                </c:ext>
              </c:extLst>
            </c:dLbl>
            <c:dLbl>
              <c:idx val="13"/>
              <c:layout>
                <c:manualLayout>
                  <c:x val="-5.2478968253968257E-2"/>
                  <c:y val="7.20778053428252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CA-45AB-BF9C-BF9476031A6A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4085-495B-B823-F5FBCB4BA614}"/>
                </c:ext>
              </c:extLst>
            </c:dLbl>
            <c:dLbl>
              <c:idx val="15"/>
              <c:layout>
                <c:manualLayout>
                  <c:x val="-5.868670634920635E-2"/>
                  <c:y val="8.57764354798116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19-4DE7-BAF3-B5E62A19E02F}"/>
                </c:ext>
              </c:extLst>
            </c:dLbl>
            <c:dLbl>
              <c:idx val="16"/>
              <c:layout>
                <c:manualLayout>
                  <c:x val="-2.1814880952381138E-2"/>
                  <c:y val="0.1223061158451084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C20-4974-9679-56BEABBD4B1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VILLAFATIMA!$X$15:$AN$15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VILLAFATIMA!$X$20:$AN$20</c:f>
              <c:numCache>
                <c:formatCode>0.00</c:formatCode>
                <c:ptCount val="17"/>
                <c:pt idx="0">
                  <c:v>-2.7552674230145868</c:v>
                </c:pt>
                <c:pt idx="1">
                  <c:v>-1.1666666666666667</c:v>
                </c:pt>
                <c:pt idx="2">
                  <c:v>4.5531197301854975</c:v>
                </c:pt>
                <c:pt idx="3">
                  <c:v>3.3870967741935489</c:v>
                </c:pt>
                <c:pt idx="4">
                  <c:v>-5.9282371294851792</c:v>
                </c:pt>
                <c:pt idx="5">
                  <c:v>-8.1260364842454393</c:v>
                </c:pt>
                <c:pt idx="6">
                  <c:v>-0.72202166064981954</c:v>
                </c:pt>
                <c:pt idx="7">
                  <c:v>-2.5454545454545454</c:v>
                </c:pt>
                <c:pt idx="8">
                  <c:v>-5.4104477611940291</c:v>
                </c:pt>
                <c:pt idx="9">
                  <c:v>-0.78895463510848129</c:v>
                </c:pt>
                <c:pt idx="10">
                  <c:v>-2.7833001988071571</c:v>
                </c:pt>
                <c:pt idx="11">
                  <c:v>-1.2269938650306749</c:v>
                </c:pt>
                <c:pt idx="12">
                  <c:v>0.6211180124223602</c:v>
                </c:pt>
                <c:pt idx="13">
                  <c:v>-1.440329218106996</c:v>
                </c:pt>
                <c:pt idx="14">
                  <c:v>5.010438413361169</c:v>
                </c:pt>
                <c:pt idx="15">
                  <c:v>-2.7833001988071571</c:v>
                </c:pt>
                <c:pt idx="16">
                  <c:v>-0.20449897750511251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1FFD-46AD-9D14-CBF54016C8D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3031360"/>
        <c:axId val="313030576"/>
      </c:lineChart>
      <c:catAx>
        <c:axId val="313031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0576"/>
        <c:crosses val="autoZero"/>
        <c:auto val="1"/>
        <c:lblAlgn val="ctr"/>
        <c:lblOffset val="100"/>
        <c:noMultiLvlLbl val="0"/>
      </c:catAx>
      <c:valAx>
        <c:axId val="313030576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1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Población</a:t>
            </a:r>
            <a:r>
              <a:rPr lang="en-US" b="1" baseline="0"/>
              <a:t> Matriculada de 0 a 11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VILLAFATIMA!$V$10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VILLAFATIMA!$W$5:$AN$5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VILLAFATIMA!$W$10:$AN$10</c:f>
              <c:numCache>
                <c:formatCode>#,##0</c:formatCode>
                <c:ptCount val="18"/>
                <c:pt idx="0">
                  <c:v>617</c:v>
                </c:pt>
                <c:pt idx="1">
                  <c:v>600</c:v>
                </c:pt>
                <c:pt idx="2">
                  <c:v>593</c:v>
                </c:pt>
                <c:pt idx="3">
                  <c:v>620</c:v>
                </c:pt>
                <c:pt idx="4">
                  <c:v>641</c:v>
                </c:pt>
                <c:pt idx="5">
                  <c:v>603</c:v>
                </c:pt>
                <c:pt idx="6">
                  <c:v>554</c:v>
                </c:pt>
                <c:pt idx="7">
                  <c:v>550</c:v>
                </c:pt>
                <c:pt idx="8">
                  <c:v>536</c:v>
                </c:pt>
                <c:pt idx="9">
                  <c:v>507</c:v>
                </c:pt>
                <c:pt idx="10">
                  <c:v>503</c:v>
                </c:pt>
                <c:pt idx="11">
                  <c:v>489</c:v>
                </c:pt>
                <c:pt idx="12">
                  <c:v>483</c:v>
                </c:pt>
                <c:pt idx="13">
                  <c:v>486</c:v>
                </c:pt>
                <c:pt idx="14">
                  <c:v>479</c:v>
                </c:pt>
                <c:pt idx="15">
                  <c:v>503</c:v>
                </c:pt>
                <c:pt idx="16">
                  <c:v>489</c:v>
                </c:pt>
                <c:pt idx="17">
                  <c:v>488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A2E-415E-8B59-FB4225B9EE5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14580383"/>
        <c:axId val="1614578719"/>
      </c:lineChart>
      <c:catAx>
        <c:axId val="16145803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4578719"/>
        <c:crosses val="autoZero"/>
        <c:auto val="1"/>
        <c:lblAlgn val="ctr"/>
        <c:lblOffset val="100"/>
        <c:noMultiLvlLbl val="0"/>
      </c:catAx>
      <c:valAx>
        <c:axId val="1614578719"/>
        <c:scaling>
          <c:orientation val="minMax"/>
          <c:min val="3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45803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WINNIPEG!$V$20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9"/>
              <c:layout>
                <c:manualLayout>
                  <c:x val="-5.6847331583552055E-2"/>
                  <c:y val="9.523500284113961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3DB-4785-BCEA-113CF0EB2BA6}"/>
                </c:ext>
              </c:extLst>
            </c:dLbl>
            <c:dLbl>
              <c:idx val="11"/>
              <c:layout>
                <c:manualLayout>
                  <c:x val="-5.1985912698412698E-2"/>
                  <c:y val="6.316169241731381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DCC-4053-A7A4-072565929704}"/>
                </c:ext>
              </c:extLst>
            </c:dLbl>
            <c:dLbl>
              <c:idx val="13"/>
              <c:layout>
                <c:manualLayout>
                  <c:x val="-5.2935119047619231E-2"/>
                  <c:y val="5.857979092819566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C0-4EEF-AE05-652820DF2471}"/>
                </c:ext>
              </c:extLst>
            </c:dLbl>
            <c:dLbl>
              <c:idx val="15"/>
              <c:layout>
                <c:manualLayout>
                  <c:x val="-5.908591269841288E-2"/>
                  <c:y val="8.60711998629035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CB2-43E9-A2F6-4DC8744106F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WINNIPEG!$X$15:$AN$15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WINNIPEG!$X$20:$AN$20</c:f>
              <c:numCache>
                <c:formatCode>0.00</c:formatCode>
                <c:ptCount val="17"/>
                <c:pt idx="0">
                  <c:v>2.5821596244131455</c:v>
                </c:pt>
                <c:pt idx="1">
                  <c:v>0.45766590389016021</c:v>
                </c:pt>
                <c:pt idx="2">
                  <c:v>1.0630220197418374</c:v>
                </c:pt>
                <c:pt idx="3">
                  <c:v>5.8602554470323067</c:v>
                </c:pt>
                <c:pt idx="4">
                  <c:v>2.9098651525904895</c:v>
                </c:pt>
                <c:pt idx="5">
                  <c:v>1.2413793103448276</c:v>
                </c:pt>
                <c:pt idx="6">
                  <c:v>1.8392370572207086</c:v>
                </c:pt>
                <c:pt idx="7">
                  <c:v>1.2709030100334449</c:v>
                </c:pt>
                <c:pt idx="8">
                  <c:v>3.1043593130779392</c:v>
                </c:pt>
                <c:pt idx="9">
                  <c:v>-0.57655349135169764</c:v>
                </c:pt>
                <c:pt idx="10">
                  <c:v>2.1907216494845358</c:v>
                </c:pt>
                <c:pt idx="11">
                  <c:v>-4.1614123581336697</c:v>
                </c:pt>
                <c:pt idx="12">
                  <c:v>-6.5789473684210523E-2</c:v>
                </c:pt>
                <c:pt idx="13">
                  <c:v>-6.4516129032258061</c:v>
                </c:pt>
                <c:pt idx="14">
                  <c:v>4.7853624208304009</c:v>
                </c:pt>
                <c:pt idx="15">
                  <c:v>-4.1638683680322366</c:v>
                </c:pt>
                <c:pt idx="16">
                  <c:v>2.662929222144359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7A-4438-AF3D-C022D43E1FE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3030968"/>
        <c:axId val="313034496"/>
      </c:lineChart>
      <c:catAx>
        <c:axId val="313030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4496"/>
        <c:crosses val="autoZero"/>
        <c:auto val="1"/>
        <c:lblAlgn val="ctr"/>
        <c:lblOffset val="100"/>
        <c:noMultiLvlLbl val="0"/>
      </c:catAx>
      <c:valAx>
        <c:axId val="313034496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030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Población</a:t>
            </a:r>
            <a:r>
              <a:rPr lang="es-CO" b="1" baseline="0"/>
              <a:t> Matriculada de 0 a 11</a:t>
            </a:r>
            <a:endParaRPr lang="es-C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WINNIPEG!$V$10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WINNIPEG!$W$5:$AN$5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WINNIPEG!$W$10:$AN$10</c:f>
              <c:numCache>
                <c:formatCode>#,##0</c:formatCode>
                <c:ptCount val="18"/>
                <c:pt idx="0">
                  <c:v>1278</c:v>
                </c:pt>
                <c:pt idx="1">
                  <c:v>1311</c:v>
                </c:pt>
                <c:pt idx="2">
                  <c:v>1317</c:v>
                </c:pt>
                <c:pt idx="3">
                  <c:v>1331</c:v>
                </c:pt>
                <c:pt idx="4">
                  <c:v>1409</c:v>
                </c:pt>
                <c:pt idx="5">
                  <c:v>1450</c:v>
                </c:pt>
                <c:pt idx="6">
                  <c:v>1468</c:v>
                </c:pt>
                <c:pt idx="7">
                  <c:v>1495</c:v>
                </c:pt>
                <c:pt idx="8">
                  <c:v>1514</c:v>
                </c:pt>
                <c:pt idx="9">
                  <c:v>1561</c:v>
                </c:pt>
                <c:pt idx="10">
                  <c:v>1552</c:v>
                </c:pt>
                <c:pt idx="11">
                  <c:v>1586</c:v>
                </c:pt>
                <c:pt idx="12">
                  <c:v>1520</c:v>
                </c:pt>
                <c:pt idx="13">
                  <c:v>1519</c:v>
                </c:pt>
                <c:pt idx="14">
                  <c:v>1421</c:v>
                </c:pt>
                <c:pt idx="15">
                  <c:v>1489</c:v>
                </c:pt>
                <c:pt idx="16">
                  <c:v>1427</c:v>
                </c:pt>
                <c:pt idx="17">
                  <c:v>1465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22-4F20-8E02-B06E85FB26E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25758847"/>
        <c:axId val="1525757599"/>
      </c:lineChart>
      <c:catAx>
        <c:axId val="1525758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5757599"/>
        <c:crosses val="autoZero"/>
        <c:auto val="1"/>
        <c:lblAlgn val="ctr"/>
        <c:lblOffset val="100"/>
        <c:noMultiLvlLbl val="0"/>
      </c:catAx>
      <c:valAx>
        <c:axId val="1525757599"/>
        <c:scaling>
          <c:orientation val="minMax"/>
          <c:min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5758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.xml"/><Relationship Id="rId3" Type="http://schemas.openxmlformats.org/officeDocument/2006/relationships/chart" Target="../charts/chart5.xml"/><Relationship Id="rId7" Type="http://schemas.openxmlformats.org/officeDocument/2006/relationships/chart" Target="../charts/chart9.xml"/><Relationship Id="rId12" Type="http://schemas.openxmlformats.org/officeDocument/2006/relationships/image" Target="../media/image2.png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11" Type="http://schemas.openxmlformats.org/officeDocument/2006/relationships/image" Target="../media/image1.png"/><Relationship Id="rId5" Type="http://schemas.openxmlformats.org/officeDocument/2006/relationships/chart" Target="../charts/chart7.xml"/><Relationship Id="rId10" Type="http://schemas.openxmlformats.org/officeDocument/2006/relationships/chart" Target="../charts/chart12.xml"/><Relationship Id="rId4" Type="http://schemas.openxmlformats.org/officeDocument/2006/relationships/chart" Target="../charts/chart6.xml"/><Relationship Id="rId9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4.xml"/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85724</xdr:colOff>
      <xdr:row>23</xdr:row>
      <xdr:rowOff>61912</xdr:rowOff>
    </xdr:from>
    <xdr:to>
      <xdr:col>30</xdr:col>
      <xdr:colOff>371475</xdr:colOff>
      <xdr:row>37</xdr:row>
      <xdr:rowOff>138112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476248</xdr:colOff>
      <xdr:row>23</xdr:row>
      <xdr:rowOff>61912</xdr:rowOff>
    </xdr:from>
    <xdr:to>
      <xdr:col>40</xdr:col>
      <xdr:colOff>570748</xdr:colOff>
      <xdr:row>37</xdr:row>
      <xdr:rowOff>109537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514349</xdr:colOff>
      <xdr:row>7</xdr:row>
      <xdr:rowOff>66674</xdr:rowOff>
    </xdr:from>
    <xdr:to>
      <xdr:col>18</xdr:col>
      <xdr:colOff>342900</xdr:colOff>
      <xdr:row>11</xdr:row>
      <xdr:rowOff>57150</xdr:rowOff>
    </xdr:to>
    <xdr:cxnSp macro="">
      <xdr:nvCxnSpPr>
        <xdr:cNvPr id="10" name="Conector recto de flecha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>
          <a:off x="7381874" y="1419224"/>
          <a:ext cx="1885951" cy="771526"/>
        </a:xfrm>
        <a:prstGeom prst="straightConnector1">
          <a:avLst/>
        </a:prstGeom>
        <a:ln w="28575">
          <a:solidFill>
            <a:schemeClr val="accent2"/>
          </a:solidFill>
          <a:tailEnd type="triangle"/>
        </a:ln>
        <a:effectLst>
          <a:softEdge rad="0"/>
        </a:effectLst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514349</xdr:colOff>
      <xdr:row>13</xdr:row>
      <xdr:rowOff>95249</xdr:rowOff>
    </xdr:from>
    <xdr:to>
      <xdr:col>18</xdr:col>
      <xdr:colOff>333375</xdr:colOff>
      <xdr:row>17</xdr:row>
      <xdr:rowOff>95250</xdr:rowOff>
    </xdr:to>
    <xdr:cxnSp macro="">
      <xdr:nvCxnSpPr>
        <xdr:cNvPr id="11" name="Conector recto de flecha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7381874" y="2609849"/>
          <a:ext cx="1876426" cy="781051"/>
        </a:xfrm>
        <a:prstGeom prst="straightConnector1">
          <a:avLst/>
        </a:prstGeom>
        <a:ln w="28575">
          <a:solidFill>
            <a:schemeClr val="tx2">
              <a:lumMod val="60000"/>
              <a:lumOff val="40000"/>
            </a:schemeClr>
          </a:solidFill>
          <a:tailEnd type="triangle"/>
        </a:ln>
        <a:effectLst>
          <a:softEdge rad="0"/>
        </a:effectLst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51</xdr:col>
      <xdr:colOff>76200</xdr:colOff>
      <xdr:row>24</xdr:row>
      <xdr:rowOff>47625</xdr:rowOff>
    </xdr:from>
    <xdr:to>
      <xdr:col>63</xdr:col>
      <xdr:colOff>269700</xdr:colOff>
      <xdr:row>38</xdr:row>
      <xdr:rowOff>104775</xdr:rowOff>
    </xdr:to>
    <xdr:graphicFrame macro="">
      <xdr:nvGraphicFramePr>
        <xdr:cNvPr id="15" name="Gráfico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51</xdr:col>
      <xdr:colOff>66675</xdr:colOff>
      <xdr:row>39</xdr:row>
      <xdr:rowOff>57150</xdr:rowOff>
    </xdr:from>
    <xdr:to>
      <xdr:col>63</xdr:col>
      <xdr:colOff>260175</xdr:colOff>
      <xdr:row>53</xdr:row>
      <xdr:rowOff>133350</xdr:rowOff>
    </xdr:to>
    <xdr:graphicFrame macro="">
      <xdr:nvGraphicFramePr>
        <xdr:cNvPr id="27" name="Gráfico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51</xdr:col>
      <xdr:colOff>76200</xdr:colOff>
      <xdr:row>54</xdr:row>
      <xdr:rowOff>57150</xdr:rowOff>
    </xdr:from>
    <xdr:to>
      <xdr:col>63</xdr:col>
      <xdr:colOff>269700</xdr:colOff>
      <xdr:row>68</xdr:row>
      <xdr:rowOff>133350</xdr:rowOff>
    </xdr:to>
    <xdr:graphicFrame macro="">
      <xdr:nvGraphicFramePr>
        <xdr:cNvPr id="28" name="Gráfico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51</xdr:col>
      <xdr:colOff>66675</xdr:colOff>
      <xdr:row>69</xdr:row>
      <xdr:rowOff>57150</xdr:rowOff>
    </xdr:from>
    <xdr:to>
      <xdr:col>63</xdr:col>
      <xdr:colOff>260175</xdr:colOff>
      <xdr:row>83</xdr:row>
      <xdr:rowOff>133350</xdr:rowOff>
    </xdr:to>
    <xdr:graphicFrame macro="">
      <xdr:nvGraphicFramePr>
        <xdr:cNvPr id="29" name="Gráfico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51</xdr:col>
      <xdr:colOff>57150</xdr:colOff>
      <xdr:row>84</xdr:row>
      <xdr:rowOff>57150</xdr:rowOff>
    </xdr:from>
    <xdr:to>
      <xdr:col>63</xdr:col>
      <xdr:colOff>250650</xdr:colOff>
      <xdr:row>98</xdr:row>
      <xdr:rowOff>133350</xdr:rowOff>
    </xdr:to>
    <xdr:graphicFrame macro="">
      <xdr:nvGraphicFramePr>
        <xdr:cNvPr id="30" name="Gráfico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39</xdr:col>
      <xdr:colOff>190500</xdr:colOff>
      <xdr:row>24</xdr:row>
      <xdr:rowOff>57150</xdr:rowOff>
    </xdr:from>
    <xdr:to>
      <xdr:col>50</xdr:col>
      <xdr:colOff>422100</xdr:colOff>
      <xdr:row>38</xdr:row>
      <xdr:rowOff>114300</xdr:rowOff>
    </xdr:to>
    <xdr:graphicFrame macro="">
      <xdr:nvGraphicFramePr>
        <xdr:cNvPr id="31" name="Gráfico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39</xdr:col>
      <xdr:colOff>200025</xdr:colOff>
      <xdr:row>39</xdr:row>
      <xdr:rowOff>47625</xdr:rowOff>
    </xdr:from>
    <xdr:to>
      <xdr:col>50</xdr:col>
      <xdr:colOff>431625</xdr:colOff>
      <xdr:row>53</xdr:row>
      <xdr:rowOff>123825</xdr:rowOff>
    </xdr:to>
    <xdr:graphicFrame macro="">
      <xdr:nvGraphicFramePr>
        <xdr:cNvPr id="32" name="Gráfico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39</xdr:col>
      <xdr:colOff>200025</xdr:colOff>
      <xdr:row>54</xdr:row>
      <xdr:rowOff>47625</xdr:rowOff>
    </xdr:from>
    <xdr:to>
      <xdr:col>50</xdr:col>
      <xdr:colOff>431625</xdr:colOff>
      <xdr:row>68</xdr:row>
      <xdr:rowOff>123825</xdr:rowOff>
    </xdr:to>
    <xdr:graphicFrame macro="">
      <xdr:nvGraphicFramePr>
        <xdr:cNvPr id="33" name="Gráfico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39</xdr:col>
      <xdr:colOff>171450</xdr:colOff>
      <xdr:row>69</xdr:row>
      <xdr:rowOff>38100</xdr:rowOff>
    </xdr:from>
    <xdr:to>
      <xdr:col>50</xdr:col>
      <xdr:colOff>403050</xdr:colOff>
      <xdr:row>83</xdr:row>
      <xdr:rowOff>114300</xdr:rowOff>
    </xdr:to>
    <xdr:graphicFrame macro="">
      <xdr:nvGraphicFramePr>
        <xdr:cNvPr id="34" name="Gráfico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39</xdr:col>
      <xdr:colOff>171450</xdr:colOff>
      <xdr:row>84</xdr:row>
      <xdr:rowOff>47625</xdr:rowOff>
    </xdr:from>
    <xdr:to>
      <xdr:col>50</xdr:col>
      <xdr:colOff>403050</xdr:colOff>
      <xdr:row>98</xdr:row>
      <xdr:rowOff>123825</xdr:rowOff>
    </xdr:to>
    <xdr:graphicFrame macro="">
      <xdr:nvGraphicFramePr>
        <xdr:cNvPr id="35" name="Gráfico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 editAs="oneCell">
    <xdr:from>
      <xdr:col>10</xdr:col>
      <xdr:colOff>0</xdr:colOff>
      <xdr:row>38</xdr:row>
      <xdr:rowOff>0</xdr:rowOff>
    </xdr:from>
    <xdr:to>
      <xdr:col>22</xdr:col>
      <xdr:colOff>236785</xdr:colOff>
      <xdr:row>112</xdr:row>
      <xdr:rowOff>101815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695825" y="7305675"/>
          <a:ext cx="6523285" cy="14198815"/>
        </a:xfrm>
        <a:prstGeom prst="rect">
          <a:avLst/>
        </a:prstGeom>
      </xdr:spPr>
    </xdr:pic>
    <xdr:clientData/>
  </xdr:twoCellAnchor>
  <xdr:twoCellAnchor editAs="oneCell">
    <xdr:from>
      <xdr:col>22</xdr:col>
      <xdr:colOff>381000</xdr:colOff>
      <xdr:row>38</xdr:row>
      <xdr:rowOff>28575</xdr:rowOff>
    </xdr:from>
    <xdr:to>
      <xdr:col>35</xdr:col>
      <xdr:colOff>300792</xdr:colOff>
      <xdr:row>112</xdr:row>
      <xdr:rowOff>142583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363325" y="7334250"/>
          <a:ext cx="6511092" cy="142110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57149</xdr:colOff>
      <xdr:row>24</xdr:row>
      <xdr:rowOff>147637</xdr:rowOff>
    </xdr:from>
    <xdr:to>
      <xdr:col>30</xdr:col>
      <xdr:colOff>257174</xdr:colOff>
      <xdr:row>39</xdr:row>
      <xdr:rowOff>23812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342900</xdr:colOff>
      <xdr:row>24</xdr:row>
      <xdr:rowOff>142875</xdr:rowOff>
    </xdr:from>
    <xdr:to>
      <xdr:col>40</xdr:col>
      <xdr:colOff>331950</xdr:colOff>
      <xdr:row>39</xdr:row>
      <xdr:rowOff>19275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47625</xdr:colOff>
      <xdr:row>24</xdr:row>
      <xdr:rowOff>138112</xdr:rowOff>
    </xdr:from>
    <xdr:to>
      <xdr:col>30</xdr:col>
      <xdr:colOff>96525</xdr:colOff>
      <xdr:row>39</xdr:row>
      <xdr:rowOff>23812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180973</xdr:colOff>
      <xdr:row>24</xdr:row>
      <xdr:rowOff>142875</xdr:rowOff>
    </xdr:from>
    <xdr:to>
      <xdr:col>40</xdr:col>
      <xdr:colOff>77473</xdr:colOff>
      <xdr:row>39</xdr:row>
      <xdr:rowOff>19275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66674</xdr:colOff>
      <xdr:row>24</xdr:row>
      <xdr:rowOff>90487</xdr:rowOff>
    </xdr:from>
    <xdr:to>
      <xdr:col>30</xdr:col>
      <xdr:colOff>115574</xdr:colOff>
      <xdr:row>38</xdr:row>
      <xdr:rowOff>157162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238125</xdr:colOff>
      <xdr:row>24</xdr:row>
      <xdr:rowOff>95250</xdr:rowOff>
    </xdr:from>
    <xdr:to>
      <xdr:col>40</xdr:col>
      <xdr:colOff>134625</xdr:colOff>
      <xdr:row>38</xdr:row>
      <xdr:rowOff>162150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85725</xdr:colOff>
      <xdr:row>24</xdr:row>
      <xdr:rowOff>119062</xdr:rowOff>
    </xdr:from>
    <xdr:to>
      <xdr:col>30</xdr:col>
      <xdr:colOff>172725</xdr:colOff>
      <xdr:row>39</xdr:row>
      <xdr:rowOff>4762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276225</xdr:colOff>
      <xdr:row>24</xdr:row>
      <xdr:rowOff>104775</xdr:rowOff>
    </xdr:from>
    <xdr:to>
      <xdr:col>40</xdr:col>
      <xdr:colOff>172725</xdr:colOff>
      <xdr:row>38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123824</xdr:colOff>
      <xdr:row>24</xdr:row>
      <xdr:rowOff>100012</xdr:rowOff>
    </xdr:from>
    <xdr:to>
      <xdr:col>30</xdr:col>
      <xdr:colOff>210824</xdr:colOff>
      <xdr:row>38</xdr:row>
      <xdr:rowOff>176212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295273</xdr:colOff>
      <xdr:row>24</xdr:row>
      <xdr:rowOff>104775</xdr:rowOff>
    </xdr:from>
    <xdr:to>
      <xdr:col>40</xdr:col>
      <xdr:colOff>191773</xdr:colOff>
      <xdr:row>38</xdr:row>
      <xdr:rowOff>171675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66674</xdr:colOff>
      <xdr:row>24</xdr:row>
      <xdr:rowOff>100012</xdr:rowOff>
    </xdr:from>
    <xdr:to>
      <xdr:col>30</xdr:col>
      <xdr:colOff>153674</xdr:colOff>
      <xdr:row>38</xdr:row>
      <xdr:rowOff>166687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266699</xdr:colOff>
      <xdr:row>24</xdr:row>
      <xdr:rowOff>95250</xdr:rowOff>
    </xdr:from>
    <xdr:to>
      <xdr:col>40</xdr:col>
      <xdr:colOff>163199</xdr:colOff>
      <xdr:row>38</xdr:row>
      <xdr:rowOff>162150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104775</xdr:colOff>
      <xdr:row>24</xdr:row>
      <xdr:rowOff>176212</xdr:rowOff>
    </xdr:from>
    <xdr:to>
      <xdr:col>30</xdr:col>
      <xdr:colOff>191775</xdr:colOff>
      <xdr:row>39</xdr:row>
      <xdr:rowOff>52387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304799</xdr:colOff>
      <xdr:row>25</xdr:row>
      <xdr:rowOff>0</xdr:rowOff>
    </xdr:from>
    <xdr:to>
      <xdr:col>40</xdr:col>
      <xdr:colOff>201299</xdr:colOff>
      <xdr:row>39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66675</xdr:colOff>
      <xdr:row>24</xdr:row>
      <xdr:rowOff>128587</xdr:rowOff>
    </xdr:from>
    <xdr:to>
      <xdr:col>30</xdr:col>
      <xdr:colOff>115575</xdr:colOff>
      <xdr:row>39</xdr:row>
      <xdr:rowOff>14287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209549</xdr:colOff>
      <xdr:row>24</xdr:row>
      <xdr:rowOff>123825</xdr:rowOff>
    </xdr:from>
    <xdr:to>
      <xdr:col>40</xdr:col>
      <xdr:colOff>106049</xdr:colOff>
      <xdr:row>39</xdr:row>
      <xdr:rowOff>225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85725</xdr:colOff>
      <xdr:row>24</xdr:row>
      <xdr:rowOff>157162</xdr:rowOff>
    </xdr:from>
    <xdr:to>
      <xdr:col>30</xdr:col>
      <xdr:colOff>172725</xdr:colOff>
      <xdr:row>39</xdr:row>
      <xdr:rowOff>42862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257175</xdr:colOff>
      <xdr:row>24</xdr:row>
      <xdr:rowOff>171450</xdr:rowOff>
    </xdr:from>
    <xdr:to>
      <xdr:col>40</xdr:col>
      <xdr:colOff>153675</xdr:colOff>
      <xdr:row>39</xdr:row>
      <xdr:rowOff>47850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171450</xdr:colOff>
      <xdr:row>24</xdr:row>
      <xdr:rowOff>90487</xdr:rowOff>
    </xdr:from>
    <xdr:to>
      <xdr:col>31</xdr:col>
      <xdr:colOff>258450</xdr:colOff>
      <xdr:row>38</xdr:row>
      <xdr:rowOff>166687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31</xdr:col>
      <xdr:colOff>323850</xdr:colOff>
      <xdr:row>24</xdr:row>
      <xdr:rowOff>85725</xdr:rowOff>
    </xdr:from>
    <xdr:to>
      <xdr:col>40</xdr:col>
      <xdr:colOff>734700</xdr:colOff>
      <xdr:row>38</xdr:row>
      <xdr:rowOff>152625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66675</xdr:colOff>
      <xdr:row>24</xdr:row>
      <xdr:rowOff>138112</xdr:rowOff>
    </xdr:from>
    <xdr:to>
      <xdr:col>30</xdr:col>
      <xdr:colOff>153675</xdr:colOff>
      <xdr:row>39</xdr:row>
      <xdr:rowOff>23812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228599</xdr:colOff>
      <xdr:row>24</xdr:row>
      <xdr:rowOff>142875</xdr:rowOff>
    </xdr:from>
    <xdr:to>
      <xdr:col>40</xdr:col>
      <xdr:colOff>125099</xdr:colOff>
      <xdr:row>38</xdr:row>
      <xdr:rowOff>180975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57149</xdr:colOff>
      <xdr:row>24</xdr:row>
      <xdr:rowOff>128587</xdr:rowOff>
    </xdr:from>
    <xdr:to>
      <xdr:col>30</xdr:col>
      <xdr:colOff>144149</xdr:colOff>
      <xdr:row>39</xdr:row>
      <xdr:rowOff>14287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209550</xdr:colOff>
      <xdr:row>24</xdr:row>
      <xdr:rowOff>114300</xdr:rowOff>
    </xdr:from>
    <xdr:to>
      <xdr:col>40</xdr:col>
      <xdr:colOff>106050</xdr:colOff>
      <xdr:row>38</xdr:row>
      <xdr:rowOff>181200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66674</xdr:colOff>
      <xdr:row>24</xdr:row>
      <xdr:rowOff>42862</xdr:rowOff>
    </xdr:from>
    <xdr:to>
      <xdr:col>30</xdr:col>
      <xdr:colOff>153674</xdr:colOff>
      <xdr:row>38</xdr:row>
      <xdr:rowOff>119062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266699</xdr:colOff>
      <xdr:row>24</xdr:row>
      <xdr:rowOff>38100</xdr:rowOff>
    </xdr:from>
    <xdr:to>
      <xdr:col>40</xdr:col>
      <xdr:colOff>125099</xdr:colOff>
      <xdr:row>38</xdr:row>
      <xdr:rowOff>76200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200025</xdr:colOff>
      <xdr:row>23</xdr:row>
      <xdr:rowOff>185737</xdr:rowOff>
    </xdr:from>
    <xdr:to>
      <xdr:col>31</xdr:col>
      <xdr:colOff>287025</xdr:colOff>
      <xdr:row>38</xdr:row>
      <xdr:rowOff>71437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31</xdr:col>
      <xdr:colOff>371475</xdr:colOff>
      <xdr:row>23</xdr:row>
      <xdr:rowOff>180975</xdr:rowOff>
    </xdr:from>
    <xdr:to>
      <xdr:col>40</xdr:col>
      <xdr:colOff>534675</xdr:colOff>
      <xdr:row>38</xdr:row>
      <xdr:rowOff>57375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66675</xdr:colOff>
      <xdr:row>24</xdr:row>
      <xdr:rowOff>138112</xdr:rowOff>
    </xdr:from>
    <xdr:to>
      <xdr:col>30</xdr:col>
      <xdr:colOff>153675</xdr:colOff>
      <xdr:row>39</xdr:row>
      <xdr:rowOff>23812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238125</xdr:colOff>
      <xdr:row>24</xdr:row>
      <xdr:rowOff>152400</xdr:rowOff>
    </xdr:from>
    <xdr:to>
      <xdr:col>40</xdr:col>
      <xdr:colOff>134625</xdr:colOff>
      <xdr:row>39</xdr:row>
      <xdr:rowOff>28800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57150</xdr:colOff>
      <xdr:row>24</xdr:row>
      <xdr:rowOff>109537</xdr:rowOff>
    </xdr:from>
    <xdr:to>
      <xdr:col>30</xdr:col>
      <xdr:colOff>144150</xdr:colOff>
      <xdr:row>38</xdr:row>
      <xdr:rowOff>176212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228599</xdr:colOff>
      <xdr:row>24</xdr:row>
      <xdr:rowOff>133350</xdr:rowOff>
    </xdr:from>
    <xdr:to>
      <xdr:col>40</xdr:col>
      <xdr:colOff>125099</xdr:colOff>
      <xdr:row>38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A%201%20MAYO%202025/GRAFICOS%20ZO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URAL"/>
      <sheetName val="URBANA"/>
    </sheetNames>
    <sheetDataSet>
      <sheetData sheetId="0">
        <row r="3">
          <cell r="C3">
            <v>2008</v>
          </cell>
          <cell r="D3">
            <v>2009</v>
          </cell>
          <cell r="E3">
            <v>2010</v>
          </cell>
          <cell r="F3">
            <v>2011</v>
          </cell>
          <cell r="G3">
            <v>2012</v>
          </cell>
          <cell r="H3">
            <v>2013</v>
          </cell>
          <cell r="I3">
            <v>2014</v>
          </cell>
          <cell r="J3">
            <v>2015</v>
          </cell>
          <cell r="K3">
            <v>2016</v>
          </cell>
          <cell r="L3">
            <v>2017</v>
          </cell>
          <cell r="M3">
            <v>2018</v>
          </cell>
          <cell r="N3">
            <v>2019</v>
          </cell>
          <cell r="O3">
            <v>2020</v>
          </cell>
          <cell r="P3">
            <v>2021</v>
          </cell>
          <cell r="Q3">
            <v>2022</v>
          </cell>
          <cell r="R3">
            <v>2023</v>
          </cell>
          <cell r="S3">
            <v>2024</v>
          </cell>
          <cell r="T3">
            <v>2025</v>
          </cell>
        </row>
        <row r="4">
          <cell r="B4" t="str">
            <v>Preescolar</v>
          </cell>
          <cell r="C4">
            <v>787</v>
          </cell>
          <cell r="D4">
            <v>807</v>
          </cell>
          <cell r="E4">
            <v>802</v>
          </cell>
          <cell r="F4">
            <v>844</v>
          </cell>
          <cell r="G4">
            <v>838</v>
          </cell>
          <cell r="H4">
            <v>940</v>
          </cell>
          <cell r="I4">
            <v>806</v>
          </cell>
          <cell r="J4">
            <v>864</v>
          </cell>
          <cell r="K4">
            <v>882</v>
          </cell>
          <cell r="L4">
            <v>886</v>
          </cell>
          <cell r="M4">
            <v>994</v>
          </cell>
          <cell r="N4">
            <v>967</v>
          </cell>
          <cell r="O4">
            <v>872</v>
          </cell>
          <cell r="P4">
            <v>857</v>
          </cell>
          <cell r="Q4">
            <v>1031</v>
          </cell>
          <cell r="R4">
            <v>1122</v>
          </cell>
          <cell r="S4">
            <v>954</v>
          </cell>
          <cell r="T4">
            <v>908</v>
          </cell>
        </row>
        <row r="5">
          <cell r="B5" t="str">
            <v>Primaria + Acel</v>
          </cell>
          <cell r="C5">
            <v>6768</v>
          </cell>
          <cell r="D5">
            <v>6741</v>
          </cell>
          <cell r="E5">
            <v>6602</v>
          </cell>
          <cell r="F5">
            <v>6374</v>
          </cell>
          <cell r="G5">
            <v>6388</v>
          </cell>
          <cell r="H5">
            <v>6431</v>
          </cell>
          <cell r="I5">
            <v>6160</v>
          </cell>
          <cell r="J5">
            <v>5975</v>
          </cell>
          <cell r="K5">
            <v>5688</v>
          </cell>
          <cell r="L5">
            <v>5672</v>
          </cell>
          <cell r="M5">
            <v>5589</v>
          </cell>
          <cell r="N5">
            <v>5613</v>
          </cell>
          <cell r="O5">
            <v>5554</v>
          </cell>
          <cell r="P5">
            <v>5723</v>
          </cell>
          <cell r="Q5">
            <v>5566</v>
          </cell>
          <cell r="R5">
            <v>5767</v>
          </cell>
          <cell r="S5">
            <v>5782</v>
          </cell>
          <cell r="T5">
            <v>5764</v>
          </cell>
        </row>
        <row r="6">
          <cell r="B6" t="str">
            <v>Secundaria</v>
          </cell>
          <cell r="C6">
            <v>1847</v>
          </cell>
          <cell r="D6">
            <v>2082</v>
          </cell>
          <cell r="E6">
            <v>2535</v>
          </cell>
          <cell r="F6">
            <v>2607</v>
          </cell>
          <cell r="G6">
            <v>2651</v>
          </cell>
          <cell r="H6">
            <v>2936</v>
          </cell>
          <cell r="I6">
            <v>3116</v>
          </cell>
          <cell r="J6">
            <v>3199</v>
          </cell>
          <cell r="K6">
            <v>3139</v>
          </cell>
          <cell r="L6">
            <v>3158</v>
          </cell>
          <cell r="M6">
            <v>3136</v>
          </cell>
          <cell r="N6">
            <v>3262</v>
          </cell>
          <cell r="O6">
            <v>3189</v>
          </cell>
          <cell r="P6">
            <v>3406</v>
          </cell>
          <cell r="Q6">
            <v>3220</v>
          </cell>
          <cell r="R6">
            <v>3179</v>
          </cell>
          <cell r="S6">
            <v>3216</v>
          </cell>
          <cell r="T6">
            <v>3186</v>
          </cell>
        </row>
        <row r="7">
          <cell r="B7" t="str">
            <v>Media</v>
          </cell>
          <cell r="C7">
            <v>168</v>
          </cell>
          <cell r="D7">
            <v>186</v>
          </cell>
          <cell r="E7">
            <v>272</v>
          </cell>
          <cell r="F7">
            <v>427</v>
          </cell>
          <cell r="G7">
            <v>577</v>
          </cell>
          <cell r="H7">
            <v>621</v>
          </cell>
          <cell r="I7">
            <v>654</v>
          </cell>
          <cell r="J7">
            <v>763</v>
          </cell>
          <cell r="K7">
            <v>820</v>
          </cell>
          <cell r="L7">
            <v>834</v>
          </cell>
          <cell r="M7">
            <v>790</v>
          </cell>
          <cell r="N7">
            <v>875</v>
          </cell>
          <cell r="O7">
            <v>892</v>
          </cell>
          <cell r="P7">
            <v>872</v>
          </cell>
          <cell r="Q7">
            <v>892</v>
          </cell>
          <cell r="R7">
            <v>929</v>
          </cell>
          <cell r="S7">
            <v>906</v>
          </cell>
          <cell r="T7">
            <v>907</v>
          </cell>
        </row>
        <row r="8">
          <cell r="B8" t="str">
            <v>Total (0 a 11)</v>
          </cell>
          <cell r="C8">
            <v>9570</v>
          </cell>
          <cell r="D8">
            <v>9816</v>
          </cell>
          <cell r="E8">
            <v>10211</v>
          </cell>
          <cell r="F8">
            <v>10252</v>
          </cell>
          <cell r="G8">
            <v>10454</v>
          </cell>
          <cell r="H8">
            <v>10928</v>
          </cell>
          <cell r="I8">
            <v>10736</v>
          </cell>
          <cell r="J8">
            <v>10801</v>
          </cell>
          <cell r="K8">
            <v>10529</v>
          </cell>
          <cell r="L8">
            <v>10550</v>
          </cell>
          <cell r="M8">
            <v>10509</v>
          </cell>
          <cell r="N8">
            <v>10717</v>
          </cell>
          <cell r="O8">
            <v>10507</v>
          </cell>
          <cell r="P8">
            <v>10858</v>
          </cell>
          <cell r="Q8">
            <v>10709</v>
          </cell>
          <cell r="R8">
            <v>10997</v>
          </cell>
          <cell r="S8">
            <v>10858</v>
          </cell>
          <cell r="T8">
            <v>10765</v>
          </cell>
        </row>
      </sheetData>
      <sheetData sheetId="1">
        <row r="3">
          <cell r="C3">
            <v>2008</v>
          </cell>
          <cell r="D3">
            <v>2009</v>
          </cell>
          <cell r="E3">
            <v>2010</v>
          </cell>
          <cell r="F3">
            <v>2011</v>
          </cell>
          <cell r="G3">
            <v>2012</v>
          </cell>
          <cell r="H3">
            <v>2013</v>
          </cell>
          <cell r="I3">
            <v>2014</v>
          </cell>
          <cell r="J3">
            <v>2015</v>
          </cell>
          <cell r="K3">
            <v>2016</v>
          </cell>
          <cell r="L3">
            <v>2017</v>
          </cell>
          <cell r="M3">
            <v>2018</v>
          </cell>
          <cell r="N3">
            <v>2019</v>
          </cell>
          <cell r="O3">
            <v>2020</v>
          </cell>
          <cell r="P3">
            <v>2021</v>
          </cell>
          <cell r="Q3">
            <v>2022</v>
          </cell>
          <cell r="R3">
            <v>2023</v>
          </cell>
          <cell r="S3">
            <v>2024</v>
          </cell>
          <cell r="T3">
            <v>2025</v>
          </cell>
        </row>
        <row r="4">
          <cell r="B4" t="str">
            <v>Preescolar</v>
          </cell>
          <cell r="C4">
            <v>1087</v>
          </cell>
          <cell r="D4">
            <v>1046</v>
          </cell>
          <cell r="E4">
            <v>1056</v>
          </cell>
          <cell r="F4">
            <v>1222</v>
          </cell>
          <cell r="G4">
            <v>1267</v>
          </cell>
          <cell r="H4">
            <v>1213</v>
          </cell>
          <cell r="I4">
            <v>1148</v>
          </cell>
          <cell r="J4">
            <v>1066</v>
          </cell>
          <cell r="K4">
            <v>1078</v>
          </cell>
          <cell r="L4">
            <v>1148</v>
          </cell>
          <cell r="M4">
            <v>1081</v>
          </cell>
          <cell r="N4">
            <v>1167</v>
          </cell>
          <cell r="O4">
            <v>1154</v>
          </cell>
          <cell r="P4">
            <v>1038</v>
          </cell>
          <cell r="Q4">
            <v>1185</v>
          </cell>
          <cell r="R4">
            <v>1184</v>
          </cell>
          <cell r="S4">
            <v>1159</v>
          </cell>
          <cell r="T4">
            <v>1032</v>
          </cell>
        </row>
        <row r="5">
          <cell r="B5" t="str">
            <v>Primaria + Acel</v>
          </cell>
          <cell r="C5">
            <v>7372</v>
          </cell>
          <cell r="D5">
            <v>7399</v>
          </cell>
          <cell r="E5">
            <v>7452</v>
          </cell>
          <cell r="F5">
            <v>7268</v>
          </cell>
          <cell r="G5">
            <v>7432</v>
          </cell>
          <cell r="H5">
            <v>7546</v>
          </cell>
          <cell r="I5">
            <v>7394</v>
          </cell>
          <cell r="J5">
            <v>7302</v>
          </cell>
          <cell r="K5">
            <v>7260</v>
          </cell>
          <cell r="L5">
            <v>6998</v>
          </cell>
          <cell r="M5">
            <v>6702</v>
          </cell>
          <cell r="N5">
            <v>6730</v>
          </cell>
          <cell r="O5">
            <v>6845</v>
          </cell>
          <cell r="P5">
            <v>6897</v>
          </cell>
          <cell r="Q5">
            <v>6574</v>
          </cell>
          <cell r="R5">
            <v>6676</v>
          </cell>
          <cell r="S5">
            <v>6705</v>
          </cell>
          <cell r="T5">
            <v>6865</v>
          </cell>
        </row>
        <row r="6">
          <cell r="B6" t="str">
            <v>Secundaria</v>
          </cell>
          <cell r="C6">
            <v>6056</v>
          </cell>
          <cell r="D6">
            <v>6094</v>
          </cell>
          <cell r="E6">
            <v>6680</v>
          </cell>
          <cell r="F6">
            <v>6800</v>
          </cell>
          <cell r="G6">
            <v>6776</v>
          </cell>
          <cell r="H6">
            <v>6688</v>
          </cell>
          <cell r="I6">
            <v>6674</v>
          </cell>
          <cell r="J6">
            <v>6692</v>
          </cell>
          <cell r="K6">
            <v>6510</v>
          </cell>
          <cell r="L6">
            <v>6489</v>
          </cell>
          <cell r="M6">
            <v>6193</v>
          </cell>
          <cell r="N6">
            <v>6451</v>
          </cell>
          <cell r="O6">
            <v>6298</v>
          </cell>
          <cell r="P6">
            <v>6000</v>
          </cell>
          <cell r="Q6">
            <v>5783</v>
          </cell>
          <cell r="R6">
            <v>5731</v>
          </cell>
          <cell r="S6">
            <v>5567</v>
          </cell>
          <cell r="T6">
            <v>5599</v>
          </cell>
        </row>
        <row r="7">
          <cell r="B7" t="str">
            <v>Media</v>
          </cell>
          <cell r="C7">
            <v>1880</v>
          </cell>
          <cell r="D7">
            <v>1959</v>
          </cell>
          <cell r="E7">
            <v>2151</v>
          </cell>
          <cell r="F7">
            <v>2179</v>
          </cell>
          <cell r="G7">
            <v>2054</v>
          </cell>
          <cell r="H7">
            <v>2056</v>
          </cell>
          <cell r="I7">
            <v>2049</v>
          </cell>
          <cell r="J7">
            <v>2002</v>
          </cell>
          <cell r="K7">
            <v>1955</v>
          </cell>
          <cell r="L7">
            <v>1915</v>
          </cell>
          <cell r="M7">
            <v>1896</v>
          </cell>
          <cell r="N7">
            <v>1766</v>
          </cell>
          <cell r="O7">
            <v>1818</v>
          </cell>
          <cell r="P7">
            <v>1995</v>
          </cell>
          <cell r="Q7">
            <v>1851</v>
          </cell>
          <cell r="R7">
            <v>1700</v>
          </cell>
          <cell r="S7">
            <v>1751</v>
          </cell>
          <cell r="T7">
            <v>1738</v>
          </cell>
        </row>
        <row r="8">
          <cell r="B8" t="str">
            <v>Total (0 a 11)</v>
          </cell>
          <cell r="C8">
            <v>16395</v>
          </cell>
          <cell r="D8">
            <v>16498</v>
          </cell>
          <cell r="E8">
            <v>17339</v>
          </cell>
          <cell r="F8">
            <v>17469</v>
          </cell>
          <cell r="G8">
            <v>17529</v>
          </cell>
          <cell r="H8">
            <v>17503</v>
          </cell>
          <cell r="I8">
            <v>17265</v>
          </cell>
          <cell r="J8">
            <v>17062</v>
          </cell>
          <cell r="K8">
            <v>16803</v>
          </cell>
          <cell r="L8">
            <v>16550</v>
          </cell>
          <cell r="M8">
            <v>15872</v>
          </cell>
          <cell r="N8">
            <v>16114</v>
          </cell>
          <cell r="O8">
            <v>16115</v>
          </cell>
          <cell r="P8">
            <v>15930</v>
          </cell>
          <cell r="Q8">
            <v>15393</v>
          </cell>
          <cell r="R8">
            <v>15291</v>
          </cell>
          <cell r="S8">
            <v>15182</v>
          </cell>
          <cell r="T8">
            <v>15234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92D050"/>
  </sheetPr>
  <dimension ref="A1:AN130"/>
  <sheetViews>
    <sheetView tabSelected="1" zoomScaleNormal="100" workbookViewId="0">
      <selection activeCell="H68" sqref="H68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46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219"/>
      <c r="C5" s="220">
        <v>2008</v>
      </c>
      <c r="D5" s="221">
        <v>2009</v>
      </c>
      <c r="E5" s="221">
        <v>2010</v>
      </c>
      <c r="F5" s="222">
        <v>2011</v>
      </c>
      <c r="G5" s="222">
        <v>2012</v>
      </c>
      <c r="H5" s="222">
        <v>2013</v>
      </c>
      <c r="I5" s="222">
        <v>2014</v>
      </c>
      <c r="J5" s="222">
        <v>2015</v>
      </c>
      <c r="K5" s="187">
        <v>2016</v>
      </c>
      <c r="L5" s="222">
        <v>2017</v>
      </c>
      <c r="M5" s="222">
        <v>2018</v>
      </c>
      <c r="N5" s="222">
        <v>2019</v>
      </c>
      <c r="O5" s="222">
        <v>2020</v>
      </c>
      <c r="P5" s="222">
        <v>2021</v>
      </c>
      <c r="Q5" s="222">
        <v>2022</v>
      </c>
      <c r="R5" s="222">
        <v>2023</v>
      </c>
      <c r="S5" s="222">
        <v>2024</v>
      </c>
      <c r="T5" s="223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29" t="s">
        <v>101</v>
      </c>
      <c r="C6" s="226"/>
      <c r="D6" s="226"/>
      <c r="E6" s="226"/>
      <c r="F6" s="226"/>
      <c r="G6" s="226"/>
      <c r="H6" s="226"/>
      <c r="I6" s="226"/>
      <c r="J6" s="226"/>
      <c r="K6" s="227"/>
      <c r="L6" s="226"/>
      <c r="M6" s="226"/>
      <c r="N6" s="226"/>
      <c r="O6" s="226"/>
      <c r="P6" s="226"/>
      <c r="Q6" s="226"/>
      <c r="R6" s="226"/>
      <c r="S6" s="231"/>
      <c r="T6" s="233">
        <v>17</v>
      </c>
      <c r="V6" s="23" t="s">
        <v>25</v>
      </c>
      <c r="W6" s="41">
        <f t="shared" ref="W6:AN6" si="0">C8</f>
        <v>1874</v>
      </c>
      <c r="X6" s="42">
        <f t="shared" si="0"/>
        <v>1853</v>
      </c>
      <c r="Y6" s="42">
        <f t="shared" si="0"/>
        <v>1858</v>
      </c>
      <c r="Z6" s="42">
        <f t="shared" si="0"/>
        <v>2066</v>
      </c>
      <c r="AA6" s="42">
        <f t="shared" si="0"/>
        <v>2105</v>
      </c>
      <c r="AB6" s="42">
        <f t="shared" si="0"/>
        <v>2153</v>
      </c>
      <c r="AC6" s="42">
        <f t="shared" si="0"/>
        <v>1954</v>
      </c>
      <c r="AD6" s="42">
        <f t="shared" si="0"/>
        <v>1930</v>
      </c>
      <c r="AE6" s="80">
        <f t="shared" si="0"/>
        <v>1960</v>
      </c>
      <c r="AF6" s="80">
        <f t="shared" si="0"/>
        <v>2034</v>
      </c>
      <c r="AG6" s="80">
        <f t="shared" si="0"/>
        <v>2075</v>
      </c>
      <c r="AH6" s="80">
        <f t="shared" si="0"/>
        <v>2134</v>
      </c>
      <c r="AI6" s="80">
        <f t="shared" si="0"/>
        <v>2026</v>
      </c>
      <c r="AJ6" s="80">
        <f t="shared" si="0"/>
        <v>1895</v>
      </c>
      <c r="AK6" s="80">
        <f t="shared" si="0"/>
        <v>2216</v>
      </c>
      <c r="AL6" s="80">
        <f t="shared" si="0"/>
        <v>2306</v>
      </c>
      <c r="AM6" s="80">
        <f t="shared" si="0"/>
        <v>2113</v>
      </c>
      <c r="AN6" s="43">
        <f t="shared" si="0"/>
        <v>1940</v>
      </c>
    </row>
    <row r="7" spans="2:40" x14ac:dyDescent="0.25">
      <c r="B7" s="230" t="s">
        <v>102</v>
      </c>
      <c r="C7" s="224"/>
      <c r="D7" s="224"/>
      <c r="E7" s="224"/>
      <c r="F7" s="224"/>
      <c r="G7" s="224"/>
      <c r="H7" s="224"/>
      <c r="I7" s="224"/>
      <c r="J7" s="224"/>
      <c r="K7" s="225"/>
      <c r="L7" s="224"/>
      <c r="M7" s="224"/>
      <c r="N7" s="224"/>
      <c r="O7" s="224"/>
      <c r="P7" s="224"/>
      <c r="Q7" s="224"/>
      <c r="R7" s="224"/>
      <c r="S7" s="232"/>
      <c r="T7" s="234">
        <v>83</v>
      </c>
      <c r="V7" s="24" t="s">
        <v>26</v>
      </c>
      <c r="W7" s="44">
        <f t="shared" ref="W7:AN7" si="1">SUM(C9:C13,C34)</f>
        <v>14140</v>
      </c>
      <c r="X7" s="45">
        <f t="shared" si="1"/>
        <v>14140</v>
      </c>
      <c r="Y7" s="45">
        <f t="shared" si="1"/>
        <v>14054</v>
      </c>
      <c r="Z7" s="45">
        <f t="shared" si="1"/>
        <v>13642</v>
      </c>
      <c r="AA7" s="45">
        <f t="shared" si="1"/>
        <v>13820</v>
      </c>
      <c r="AB7" s="45">
        <f t="shared" si="1"/>
        <v>13977</v>
      </c>
      <c r="AC7" s="45">
        <f t="shared" si="1"/>
        <v>13554</v>
      </c>
      <c r="AD7" s="45">
        <f t="shared" si="1"/>
        <v>13277</v>
      </c>
      <c r="AE7" s="75">
        <f t="shared" si="1"/>
        <v>12948</v>
      </c>
      <c r="AF7" s="75">
        <f t="shared" si="1"/>
        <v>12670</v>
      </c>
      <c r="AG7" s="75">
        <f t="shared" si="1"/>
        <v>12291</v>
      </c>
      <c r="AH7" s="75">
        <f t="shared" si="1"/>
        <v>12343</v>
      </c>
      <c r="AI7" s="75">
        <f t="shared" si="1"/>
        <v>12399</v>
      </c>
      <c r="AJ7" s="75">
        <f t="shared" si="1"/>
        <v>12620</v>
      </c>
      <c r="AK7" s="75">
        <f t="shared" si="1"/>
        <v>12140</v>
      </c>
      <c r="AL7" s="75">
        <f t="shared" si="1"/>
        <v>12443</v>
      </c>
      <c r="AM7" s="75">
        <f t="shared" si="1"/>
        <v>12487</v>
      </c>
      <c r="AN7" s="46">
        <f t="shared" si="1"/>
        <v>12629</v>
      </c>
    </row>
    <row r="8" spans="2:40" x14ac:dyDescent="0.25">
      <c r="B8" s="228" t="s">
        <v>0</v>
      </c>
      <c r="C8" s="41">
        <v>1874</v>
      </c>
      <c r="D8" s="42">
        <v>1853</v>
      </c>
      <c r="E8" s="177">
        <v>1858</v>
      </c>
      <c r="F8" s="189">
        <v>2066</v>
      </c>
      <c r="G8" s="189">
        <v>2105</v>
      </c>
      <c r="H8" s="189">
        <v>2153</v>
      </c>
      <c r="I8" s="189">
        <v>1954</v>
      </c>
      <c r="J8" s="189">
        <v>1930</v>
      </c>
      <c r="K8" s="189">
        <v>1960</v>
      </c>
      <c r="L8" s="189">
        <v>2034</v>
      </c>
      <c r="M8" s="189">
        <v>2075</v>
      </c>
      <c r="N8" s="173">
        <v>2134</v>
      </c>
      <c r="O8" s="80">
        <v>2026</v>
      </c>
      <c r="P8" s="80">
        <v>1895</v>
      </c>
      <c r="Q8" s="80">
        <v>2216</v>
      </c>
      <c r="R8" s="80">
        <v>2306</v>
      </c>
      <c r="S8" s="80">
        <v>2113</v>
      </c>
      <c r="T8" s="43">
        <v>1940</v>
      </c>
      <c r="V8" s="24" t="s">
        <v>27</v>
      </c>
      <c r="W8" s="44">
        <f t="shared" ref="W8:AN8" si="2">SUM(C14:C17)</f>
        <v>7903</v>
      </c>
      <c r="X8" s="45">
        <f t="shared" si="2"/>
        <v>8176</v>
      </c>
      <c r="Y8" s="45">
        <f t="shared" si="2"/>
        <v>9215</v>
      </c>
      <c r="Z8" s="45">
        <f t="shared" si="2"/>
        <v>9407</v>
      </c>
      <c r="AA8" s="45">
        <f t="shared" si="2"/>
        <v>9427</v>
      </c>
      <c r="AB8" s="45">
        <f t="shared" si="2"/>
        <v>9624</v>
      </c>
      <c r="AC8" s="45">
        <f t="shared" si="2"/>
        <v>9790</v>
      </c>
      <c r="AD8" s="45">
        <f t="shared" si="2"/>
        <v>9891</v>
      </c>
      <c r="AE8" s="75">
        <f t="shared" si="2"/>
        <v>9649</v>
      </c>
      <c r="AF8" s="75">
        <f t="shared" si="2"/>
        <v>9647</v>
      </c>
      <c r="AG8" s="75">
        <f t="shared" si="2"/>
        <v>9329</v>
      </c>
      <c r="AH8" s="75">
        <f t="shared" si="2"/>
        <v>9713</v>
      </c>
      <c r="AI8" s="75">
        <f t="shared" si="2"/>
        <v>9487</v>
      </c>
      <c r="AJ8" s="75">
        <f t="shared" si="2"/>
        <v>9406</v>
      </c>
      <c r="AK8" s="75">
        <f t="shared" si="2"/>
        <v>9003</v>
      </c>
      <c r="AL8" s="75">
        <f t="shared" si="2"/>
        <v>8910</v>
      </c>
      <c r="AM8" s="75">
        <f t="shared" si="2"/>
        <v>8783</v>
      </c>
      <c r="AN8" s="46">
        <f t="shared" si="2"/>
        <v>8785</v>
      </c>
    </row>
    <row r="9" spans="2:40" ht="15.75" thickBot="1" x14ac:dyDescent="0.3">
      <c r="B9" s="27" t="s">
        <v>1</v>
      </c>
      <c r="C9" s="44">
        <v>2903</v>
      </c>
      <c r="D9" s="45">
        <v>3034</v>
      </c>
      <c r="E9" s="45">
        <v>2751</v>
      </c>
      <c r="F9" s="178">
        <v>2770</v>
      </c>
      <c r="G9" s="178">
        <v>2981</v>
      </c>
      <c r="H9" s="178">
        <v>3138</v>
      </c>
      <c r="I9" s="178">
        <v>3000</v>
      </c>
      <c r="J9" s="178">
        <v>2681</v>
      </c>
      <c r="K9" s="178">
        <v>2609</v>
      </c>
      <c r="L9" s="178">
        <v>2562</v>
      </c>
      <c r="M9" s="178">
        <v>2600</v>
      </c>
      <c r="N9" s="178">
        <v>2797</v>
      </c>
      <c r="O9" s="86">
        <v>2782</v>
      </c>
      <c r="P9" s="75">
        <v>2590</v>
      </c>
      <c r="Q9" s="75">
        <v>2629</v>
      </c>
      <c r="R9" s="75">
        <v>2797</v>
      </c>
      <c r="S9" s="75">
        <v>2763</v>
      </c>
      <c r="T9" s="46">
        <v>2624</v>
      </c>
      <c r="V9" s="25" t="s">
        <v>28</v>
      </c>
      <c r="W9" s="47">
        <f t="shared" ref="W9:AN9" si="3">SUM(C18:C19)</f>
        <v>2048</v>
      </c>
      <c r="X9" s="48">
        <f t="shared" si="3"/>
        <v>2145</v>
      </c>
      <c r="Y9" s="48">
        <f t="shared" si="3"/>
        <v>2423</v>
      </c>
      <c r="Z9" s="48">
        <f t="shared" si="3"/>
        <v>2606</v>
      </c>
      <c r="AA9" s="48">
        <f t="shared" si="3"/>
        <v>2631</v>
      </c>
      <c r="AB9" s="48">
        <f t="shared" si="3"/>
        <v>2677</v>
      </c>
      <c r="AC9" s="48">
        <f t="shared" si="3"/>
        <v>2703</v>
      </c>
      <c r="AD9" s="48">
        <f t="shared" si="3"/>
        <v>2765</v>
      </c>
      <c r="AE9" s="82">
        <f t="shared" si="3"/>
        <v>2775</v>
      </c>
      <c r="AF9" s="82">
        <f t="shared" si="3"/>
        <v>2749</v>
      </c>
      <c r="AG9" s="82">
        <f t="shared" si="3"/>
        <v>2686</v>
      </c>
      <c r="AH9" s="82">
        <f t="shared" si="3"/>
        <v>2641</v>
      </c>
      <c r="AI9" s="82">
        <f t="shared" si="3"/>
        <v>2710</v>
      </c>
      <c r="AJ9" s="82">
        <f t="shared" si="3"/>
        <v>2867</v>
      </c>
      <c r="AK9" s="82">
        <f t="shared" si="3"/>
        <v>2743</v>
      </c>
      <c r="AL9" s="82">
        <f t="shared" si="3"/>
        <v>2629</v>
      </c>
      <c r="AM9" s="82">
        <f t="shared" si="3"/>
        <v>2657</v>
      </c>
      <c r="AN9" s="49">
        <f t="shared" si="3"/>
        <v>2645</v>
      </c>
    </row>
    <row r="10" spans="2:40" ht="15.75" thickBot="1" x14ac:dyDescent="0.3">
      <c r="B10" s="27" t="s">
        <v>2</v>
      </c>
      <c r="C10" s="44">
        <v>2777</v>
      </c>
      <c r="D10" s="45">
        <v>2750</v>
      </c>
      <c r="E10" s="45">
        <v>2906</v>
      </c>
      <c r="F10" s="75">
        <v>2683</v>
      </c>
      <c r="G10" s="178">
        <v>2692</v>
      </c>
      <c r="H10" s="178">
        <v>2731</v>
      </c>
      <c r="I10" s="178">
        <v>2722</v>
      </c>
      <c r="J10" s="178">
        <v>2722</v>
      </c>
      <c r="K10" s="178">
        <v>2422</v>
      </c>
      <c r="L10" s="178">
        <v>2388</v>
      </c>
      <c r="M10" s="178">
        <v>2322</v>
      </c>
      <c r="N10" s="178">
        <v>2397</v>
      </c>
      <c r="O10" s="178">
        <v>2479</v>
      </c>
      <c r="P10" s="86">
        <v>2552</v>
      </c>
      <c r="Q10" s="75">
        <v>2375</v>
      </c>
      <c r="R10" s="75">
        <v>2450</v>
      </c>
      <c r="S10" s="75">
        <v>2531</v>
      </c>
      <c r="T10" s="46">
        <v>2551</v>
      </c>
      <c r="V10" s="26" t="s">
        <v>29</v>
      </c>
      <c r="W10" s="50">
        <f t="shared" ref="W10:AN10" si="4">SUM(C8:C19,C34)</f>
        <v>25965</v>
      </c>
      <c r="X10" s="51">
        <f t="shared" si="4"/>
        <v>26314</v>
      </c>
      <c r="Y10" s="51">
        <f t="shared" si="4"/>
        <v>27550</v>
      </c>
      <c r="Z10" s="51">
        <f t="shared" si="4"/>
        <v>27721</v>
      </c>
      <c r="AA10" s="51">
        <f t="shared" si="4"/>
        <v>27983</v>
      </c>
      <c r="AB10" s="51">
        <f t="shared" si="4"/>
        <v>28431</v>
      </c>
      <c r="AC10" s="51">
        <f t="shared" si="4"/>
        <v>28001</v>
      </c>
      <c r="AD10" s="51">
        <f t="shared" si="4"/>
        <v>27863</v>
      </c>
      <c r="AE10" s="122">
        <f t="shared" si="4"/>
        <v>27332</v>
      </c>
      <c r="AF10" s="122">
        <f t="shared" si="4"/>
        <v>27100</v>
      </c>
      <c r="AG10" s="122">
        <f t="shared" si="4"/>
        <v>26381</v>
      </c>
      <c r="AH10" s="122">
        <f t="shared" si="4"/>
        <v>26831</v>
      </c>
      <c r="AI10" s="122">
        <f t="shared" si="4"/>
        <v>26622</v>
      </c>
      <c r="AJ10" s="122">
        <f t="shared" si="4"/>
        <v>26788</v>
      </c>
      <c r="AK10" s="122">
        <f t="shared" si="4"/>
        <v>26102</v>
      </c>
      <c r="AL10" s="122">
        <f t="shared" si="4"/>
        <v>26288</v>
      </c>
      <c r="AM10" s="122">
        <f t="shared" si="4"/>
        <v>26040</v>
      </c>
      <c r="AN10" s="52">
        <f t="shared" si="4"/>
        <v>25999</v>
      </c>
    </row>
    <row r="11" spans="2:40" x14ac:dyDescent="0.25">
      <c r="B11" s="27" t="s">
        <v>3</v>
      </c>
      <c r="C11" s="44">
        <v>2959</v>
      </c>
      <c r="D11" s="45">
        <v>2765</v>
      </c>
      <c r="E11" s="45">
        <v>2726</v>
      </c>
      <c r="F11" s="75">
        <v>2828</v>
      </c>
      <c r="G11" s="75">
        <v>2701</v>
      </c>
      <c r="H11" s="178">
        <v>2658</v>
      </c>
      <c r="I11" s="178">
        <v>2688</v>
      </c>
      <c r="J11" s="178">
        <v>2714</v>
      </c>
      <c r="K11" s="178">
        <v>2681</v>
      </c>
      <c r="L11" s="178">
        <v>2505</v>
      </c>
      <c r="M11" s="178">
        <v>2359</v>
      </c>
      <c r="N11" s="178">
        <v>2355</v>
      </c>
      <c r="O11" s="178">
        <v>2393</v>
      </c>
      <c r="P11" s="178">
        <v>2551</v>
      </c>
      <c r="Q11" s="86">
        <v>2296</v>
      </c>
      <c r="R11" s="75">
        <v>2382</v>
      </c>
      <c r="S11" s="75">
        <v>2403</v>
      </c>
      <c r="T11" s="46">
        <v>2572</v>
      </c>
    </row>
    <row r="12" spans="2:40" x14ac:dyDescent="0.25">
      <c r="B12" s="27" t="s">
        <v>4</v>
      </c>
      <c r="C12" s="44">
        <v>2733</v>
      </c>
      <c r="D12" s="45">
        <v>2855</v>
      </c>
      <c r="E12" s="45">
        <v>2781</v>
      </c>
      <c r="F12" s="75">
        <v>2660</v>
      </c>
      <c r="G12" s="75">
        <v>2769</v>
      </c>
      <c r="H12" s="75">
        <v>2667</v>
      </c>
      <c r="I12" s="178">
        <v>2581</v>
      </c>
      <c r="J12" s="178">
        <v>2600</v>
      </c>
      <c r="K12" s="178">
        <v>2611</v>
      </c>
      <c r="L12" s="178">
        <v>2603</v>
      </c>
      <c r="M12" s="178">
        <v>2443</v>
      </c>
      <c r="N12" s="178">
        <v>2348</v>
      </c>
      <c r="O12" s="178">
        <v>2434</v>
      </c>
      <c r="P12" s="178">
        <v>2446</v>
      </c>
      <c r="Q12" s="178">
        <v>2456</v>
      </c>
      <c r="R12" s="86">
        <v>2359</v>
      </c>
      <c r="S12" s="75">
        <v>2439</v>
      </c>
      <c r="T12" s="46">
        <v>2421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  <c r="AG12" s="104"/>
      <c r="AH12" s="104"/>
      <c r="AI12" s="104"/>
      <c r="AJ12" s="104"/>
      <c r="AK12" s="104"/>
      <c r="AL12" s="104"/>
      <c r="AM12" s="104"/>
      <c r="AN12" s="104"/>
    </row>
    <row r="13" spans="2:40" x14ac:dyDescent="0.25">
      <c r="B13" s="27" t="s">
        <v>5</v>
      </c>
      <c r="C13" s="44">
        <v>2689</v>
      </c>
      <c r="D13" s="45">
        <v>2684</v>
      </c>
      <c r="E13" s="45">
        <v>2868</v>
      </c>
      <c r="F13" s="75">
        <v>2677</v>
      </c>
      <c r="G13" s="75">
        <v>2649</v>
      </c>
      <c r="H13" s="75">
        <v>2759</v>
      </c>
      <c r="I13" s="75">
        <v>2545</v>
      </c>
      <c r="J13" s="178">
        <v>2541</v>
      </c>
      <c r="K13" s="178">
        <v>2603</v>
      </c>
      <c r="L13" s="178">
        <v>2592</v>
      </c>
      <c r="M13" s="178">
        <v>2556</v>
      </c>
      <c r="N13" s="178">
        <v>2421</v>
      </c>
      <c r="O13" s="178">
        <v>2286</v>
      </c>
      <c r="P13" s="178">
        <v>2460</v>
      </c>
      <c r="Q13" s="178">
        <v>2363</v>
      </c>
      <c r="R13" s="178">
        <v>2435</v>
      </c>
      <c r="S13" s="86">
        <v>2334</v>
      </c>
      <c r="T13" s="46">
        <v>2439</v>
      </c>
    </row>
    <row r="14" spans="2:40" ht="15.75" thickBot="1" x14ac:dyDescent="0.3">
      <c r="B14" s="27" t="s">
        <v>6</v>
      </c>
      <c r="C14" s="44">
        <v>2568</v>
      </c>
      <c r="D14" s="45">
        <v>2588</v>
      </c>
      <c r="E14" s="179">
        <v>2879</v>
      </c>
      <c r="F14" s="178">
        <v>3005</v>
      </c>
      <c r="G14" s="178">
        <v>3046</v>
      </c>
      <c r="H14" s="178">
        <v>3134</v>
      </c>
      <c r="I14" s="178">
        <v>3351</v>
      </c>
      <c r="J14" s="178">
        <v>3281</v>
      </c>
      <c r="K14" s="178">
        <v>3213</v>
      </c>
      <c r="L14" s="178">
        <v>3177</v>
      </c>
      <c r="M14" s="178">
        <v>3164</v>
      </c>
      <c r="N14" s="190">
        <v>3228</v>
      </c>
      <c r="O14" s="75">
        <v>3163</v>
      </c>
      <c r="P14" s="75">
        <v>2750</v>
      </c>
      <c r="Q14" s="75">
        <v>2797</v>
      </c>
      <c r="R14" s="75">
        <v>2743</v>
      </c>
      <c r="S14" s="178">
        <v>2903</v>
      </c>
      <c r="T14" s="46">
        <v>2711</v>
      </c>
    </row>
    <row r="15" spans="2:40" ht="15.75" thickBot="1" x14ac:dyDescent="0.3">
      <c r="B15" s="27" t="s">
        <v>7</v>
      </c>
      <c r="C15" s="44">
        <v>2201</v>
      </c>
      <c r="D15" s="45">
        <v>2214</v>
      </c>
      <c r="E15" s="45">
        <v>2464</v>
      </c>
      <c r="F15" s="178">
        <v>2417</v>
      </c>
      <c r="G15" s="178">
        <v>2554</v>
      </c>
      <c r="H15" s="178">
        <v>2547</v>
      </c>
      <c r="I15" s="178">
        <v>2508</v>
      </c>
      <c r="J15" s="178">
        <v>2607</v>
      </c>
      <c r="K15" s="178">
        <v>2512</v>
      </c>
      <c r="L15" s="178">
        <v>2564</v>
      </c>
      <c r="M15" s="178">
        <v>2342</v>
      </c>
      <c r="N15" s="178">
        <v>2451</v>
      </c>
      <c r="O15" s="190">
        <v>2440</v>
      </c>
      <c r="P15" s="75">
        <v>2626</v>
      </c>
      <c r="Q15" s="75">
        <v>2280</v>
      </c>
      <c r="R15" s="75">
        <v>2346</v>
      </c>
      <c r="S15" s="75">
        <v>2246</v>
      </c>
      <c r="T15" s="46">
        <v>2387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87">
        <v>2017</v>
      </c>
      <c r="AG15" s="187">
        <v>2018</v>
      </c>
      <c r="AH15" s="187">
        <v>2019</v>
      </c>
      <c r="AI15" s="187">
        <v>2020</v>
      </c>
      <c r="AJ15" s="187">
        <v>2021</v>
      </c>
      <c r="AK15" s="187">
        <v>2022</v>
      </c>
      <c r="AL15" s="187">
        <v>2023</v>
      </c>
      <c r="AM15" s="187">
        <v>2024</v>
      </c>
      <c r="AN15" s="155">
        <v>2025</v>
      </c>
    </row>
    <row r="16" spans="2:40" x14ac:dyDescent="0.25">
      <c r="B16" s="27" t="s">
        <v>8</v>
      </c>
      <c r="C16" s="44">
        <v>1755</v>
      </c>
      <c r="D16" s="45">
        <v>1850</v>
      </c>
      <c r="E16" s="45">
        <v>2141</v>
      </c>
      <c r="F16" s="75">
        <v>2227</v>
      </c>
      <c r="G16" s="178">
        <v>2071</v>
      </c>
      <c r="H16" s="178">
        <v>2179</v>
      </c>
      <c r="I16" s="178">
        <v>2169</v>
      </c>
      <c r="J16" s="178">
        <v>2203</v>
      </c>
      <c r="K16" s="178">
        <v>2191</v>
      </c>
      <c r="L16" s="178">
        <v>2139</v>
      </c>
      <c r="M16" s="178">
        <v>2123</v>
      </c>
      <c r="N16" s="178">
        <v>2175</v>
      </c>
      <c r="O16" s="178">
        <v>2100</v>
      </c>
      <c r="P16" s="190">
        <v>2220</v>
      </c>
      <c r="Q16" s="75">
        <v>2189</v>
      </c>
      <c r="R16" s="75">
        <v>1970</v>
      </c>
      <c r="S16" s="75">
        <v>1966</v>
      </c>
      <c r="T16" s="46">
        <v>1970</v>
      </c>
      <c r="V16" s="23" t="s">
        <v>25</v>
      </c>
      <c r="W16" s="53"/>
      <c r="X16" s="61">
        <f>(X6-W6)/W6*100</f>
        <v>-1.1205976520811098</v>
      </c>
      <c r="Y16" s="55">
        <f t="shared" ref="Y16:AN16" si="5">(Y6-X6)/X6*100</f>
        <v>0.26983270372369134</v>
      </c>
      <c r="Z16" s="55">
        <f t="shared" si="5"/>
        <v>11.194833153928956</v>
      </c>
      <c r="AA16" s="55">
        <f t="shared" si="5"/>
        <v>1.887705711519845</v>
      </c>
      <c r="AB16" s="55">
        <f t="shared" si="5"/>
        <v>2.2802850356294537</v>
      </c>
      <c r="AC16" s="61">
        <f t="shared" si="5"/>
        <v>-9.2429168601950771</v>
      </c>
      <c r="AD16" s="61">
        <f t="shared" si="5"/>
        <v>-1.2282497441146365</v>
      </c>
      <c r="AE16" s="156">
        <f t="shared" si="5"/>
        <v>1.5544041450777202</v>
      </c>
      <c r="AF16" s="156">
        <f t="shared" si="5"/>
        <v>3.7755102040816326</v>
      </c>
      <c r="AG16" s="156">
        <f t="shared" si="5"/>
        <v>2.0157325467059981</v>
      </c>
      <c r="AH16" s="156">
        <f t="shared" si="5"/>
        <v>2.8433734939759034</v>
      </c>
      <c r="AI16" s="170">
        <f t="shared" si="5"/>
        <v>-5.0609184629803181</v>
      </c>
      <c r="AJ16" s="170">
        <f t="shared" si="5"/>
        <v>-6.4659427443237911</v>
      </c>
      <c r="AK16" s="156">
        <f t="shared" si="5"/>
        <v>16.939313984168866</v>
      </c>
      <c r="AL16" s="156">
        <f t="shared" si="5"/>
        <v>4.0613718411552346</v>
      </c>
      <c r="AM16" s="170">
        <f t="shared" si="5"/>
        <v>-8.3694709453599305</v>
      </c>
      <c r="AN16" s="69">
        <f t="shared" si="5"/>
        <v>-8.187411263606247</v>
      </c>
    </row>
    <row r="17" spans="2:40" x14ac:dyDescent="0.25">
      <c r="B17" s="27" t="s">
        <v>9</v>
      </c>
      <c r="C17" s="44">
        <v>1379</v>
      </c>
      <c r="D17" s="45">
        <v>1524</v>
      </c>
      <c r="E17" s="45">
        <v>1731</v>
      </c>
      <c r="F17" s="75">
        <v>1758</v>
      </c>
      <c r="G17" s="75">
        <v>1756</v>
      </c>
      <c r="H17" s="178">
        <v>1764</v>
      </c>
      <c r="I17" s="178">
        <v>1762</v>
      </c>
      <c r="J17" s="178">
        <v>1800</v>
      </c>
      <c r="K17" s="178">
        <v>1733</v>
      </c>
      <c r="L17" s="178">
        <v>1767</v>
      </c>
      <c r="M17" s="178">
        <v>1700</v>
      </c>
      <c r="N17" s="178">
        <v>1859</v>
      </c>
      <c r="O17" s="178">
        <v>1784</v>
      </c>
      <c r="P17" s="178">
        <v>1810</v>
      </c>
      <c r="Q17" s="190">
        <v>1737</v>
      </c>
      <c r="R17" s="75">
        <v>1851</v>
      </c>
      <c r="S17" s="75">
        <v>1668</v>
      </c>
      <c r="T17" s="46">
        <v>1717</v>
      </c>
      <c r="V17" s="24" t="s">
        <v>26</v>
      </c>
      <c r="W17" s="34"/>
      <c r="X17" s="83">
        <f t="shared" ref="X17:AN20" si="6">(X7-W7)/W7*100</f>
        <v>0</v>
      </c>
      <c r="Y17" s="63">
        <f t="shared" si="6"/>
        <v>-0.60820367751060811</v>
      </c>
      <c r="Z17" s="63">
        <f t="shared" si="6"/>
        <v>-2.9315497367297567</v>
      </c>
      <c r="AA17" s="57">
        <f t="shared" si="6"/>
        <v>1.3047940184723648</v>
      </c>
      <c r="AB17" s="57">
        <f t="shared" si="6"/>
        <v>1.1360347322720696</v>
      </c>
      <c r="AC17" s="63">
        <f t="shared" si="6"/>
        <v>-3.0264005151320026</v>
      </c>
      <c r="AD17" s="63">
        <f t="shared" si="6"/>
        <v>-2.0436771432787366</v>
      </c>
      <c r="AE17" s="157">
        <f t="shared" si="6"/>
        <v>-2.4779694208028924</v>
      </c>
      <c r="AF17" s="157">
        <f t="shared" si="6"/>
        <v>-2.1470497374111832</v>
      </c>
      <c r="AG17" s="157">
        <f t="shared" si="6"/>
        <v>-2.9913180741910024</v>
      </c>
      <c r="AH17" s="168">
        <f t="shared" si="6"/>
        <v>0.42307379383288585</v>
      </c>
      <c r="AI17" s="168">
        <f t="shared" si="6"/>
        <v>0.45369845256420643</v>
      </c>
      <c r="AJ17" s="168">
        <f t="shared" si="6"/>
        <v>1.7824018065973062</v>
      </c>
      <c r="AK17" s="157">
        <f t="shared" si="6"/>
        <v>-3.8034865293185423</v>
      </c>
      <c r="AL17" s="168">
        <f t="shared" si="6"/>
        <v>2.4958813838550244</v>
      </c>
      <c r="AM17" s="168">
        <f t="shared" si="6"/>
        <v>0.35361247287631598</v>
      </c>
      <c r="AN17" s="67">
        <f t="shared" si="6"/>
        <v>1.137182669976776</v>
      </c>
    </row>
    <row r="18" spans="2:40" x14ac:dyDescent="0.25">
      <c r="B18" s="27" t="s">
        <v>10</v>
      </c>
      <c r="C18" s="44">
        <v>1141</v>
      </c>
      <c r="D18" s="45">
        <v>1152</v>
      </c>
      <c r="E18" s="45">
        <v>1454</v>
      </c>
      <c r="F18" s="75">
        <v>1581</v>
      </c>
      <c r="G18" s="75">
        <v>1547</v>
      </c>
      <c r="H18" s="75">
        <v>1538</v>
      </c>
      <c r="I18" s="178">
        <v>1584</v>
      </c>
      <c r="J18" s="178">
        <v>1583</v>
      </c>
      <c r="K18" s="178">
        <v>1628</v>
      </c>
      <c r="L18" s="178">
        <v>1583</v>
      </c>
      <c r="M18" s="178">
        <v>1565</v>
      </c>
      <c r="N18" s="178">
        <v>1477</v>
      </c>
      <c r="O18" s="178">
        <v>1575</v>
      </c>
      <c r="P18" s="178">
        <v>1606</v>
      </c>
      <c r="Q18" s="178">
        <v>1577</v>
      </c>
      <c r="R18" s="190">
        <v>1478</v>
      </c>
      <c r="S18" s="75">
        <v>1517</v>
      </c>
      <c r="T18" s="46">
        <v>1424</v>
      </c>
      <c r="V18" s="24" t="s">
        <v>27</v>
      </c>
      <c r="W18" s="34"/>
      <c r="X18" s="57">
        <f t="shared" si="6"/>
        <v>3.4543844109831712</v>
      </c>
      <c r="Y18" s="57">
        <f t="shared" si="6"/>
        <v>12.707925636007827</v>
      </c>
      <c r="Z18" s="57">
        <f t="shared" si="6"/>
        <v>2.0835594139989149</v>
      </c>
      <c r="AA18" s="57">
        <f t="shared" si="6"/>
        <v>0.21260763261401086</v>
      </c>
      <c r="AB18" s="57">
        <f t="shared" si="6"/>
        <v>2.0897422297655668</v>
      </c>
      <c r="AC18" s="57">
        <f t="shared" si="6"/>
        <v>1.7248545303408147</v>
      </c>
      <c r="AD18" s="57">
        <f t="shared" si="6"/>
        <v>1.0316649642492339</v>
      </c>
      <c r="AE18" s="157">
        <f t="shared" si="6"/>
        <v>-2.4466686887069051</v>
      </c>
      <c r="AF18" s="157">
        <f t="shared" si="6"/>
        <v>-2.0727536532283139E-2</v>
      </c>
      <c r="AG18" s="157">
        <f t="shared" si="6"/>
        <v>-3.2963615631802634</v>
      </c>
      <c r="AH18" s="168">
        <f t="shared" si="6"/>
        <v>4.1161968056597704</v>
      </c>
      <c r="AI18" s="157">
        <f t="shared" si="6"/>
        <v>-2.3267785442190876</v>
      </c>
      <c r="AJ18" s="157">
        <f t="shared" si="6"/>
        <v>-0.85379993675556032</v>
      </c>
      <c r="AK18" s="157">
        <f t="shared" si="6"/>
        <v>-4.2844992557941737</v>
      </c>
      <c r="AL18" s="157">
        <f t="shared" si="6"/>
        <v>-1.0329890036654448</v>
      </c>
      <c r="AM18" s="157">
        <f t="shared" si="6"/>
        <v>-1.425364758698092</v>
      </c>
      <c r="AN18" s="67">
        <f t="shared" si="6"/>
        <v>2.2771262666514858E-2</v>
      </c>
    </row>
    <row r="19" spans="2:40" ht="15.75" thickBot="1" x14ac:dyDescent="0.3">
      <c r="B19" s="27" t="s">
        <v>11</v>
      </c>
      <c r="C19" s="44">
        <v>907</v>
      </c>
      <c r="D19" s="45">
        <v>993</v>
      </c>
      <c r="E19" s="45">
        <v>969</v>
      </c>
      <c r="F19" s="75">
        <v>1025</v>
      </c>
      <c r="G19" s="75">
        <v>1084</v>
      </c>
      <c r="H19" s="75">
        <v>1139</v>
      </c>
      <c r="I19" s="75">
        <v>1119</v>
      </c>
      <c r="J19" s="178">
        <v>1182</v>
      </c>
      <c r="K19" s="178">
        <v>1147</v>
      </c>
      <c r="L19" s="178">
        <v>1166</v>
      </c>
      <c r="M19" s="178">
        <v>1121</v>
      </c>
      <c r="N19" s="178">
        <v>1164</v>
      </c>
      <c r="O19" s="178">
        <v>1135</v>
      </c>
      <c r="P19" s="178">
        <v>1261</v>
      </c>
      <c r="Q19" s="178">
        <v>1166</v>
      </c>
      <c r="R19" s="178">
        <v>1151</v>
      </c>
      <c r="S19" s="190">
        <v>1140</v>
      </c>
      <c r="T19" s="46">
        <v>1221</v>
      </c>
      <c r="V19" s="25" t="s">
        <v>28</v>
      </c>
      <c r="W19" s="35"/>
      <c r="X19" s="59">
        <f t="shared" si="6"/>
        <v>4.736328125</v>
      </c>
      <c r="Y19" s="59">
        <f t="shared" si="6"/>
        <v>12.960372960372959</v>
      </c>
      <c r="Z19" s="59">
        <f t="shared" si="6"/>
        <v>7.5526207181180363</v>
      </c>
      <c r="AA19" s="59">
        <f t="shared" si="6"/>
        <v>0.95932463545663849</v>
      </c>
      <c r="AB19" s="59">
        <f t="shared" si="6"/>
        <v>1.7483846446218168</v>
      </c>
      <c r="AC19" s="59">
        <f t="shared" si="6"/>
        <v>0.97123645872245046</v>
      </c>
      <c r="AD19" s="59">
        <f t="shared" si="6"/>
        <v>2.293747687754347</v>
      </c>
      <c r="AE19" s="158">
        <f t="shared" si="6"/>
        <v>0.36166365280289331</v>
      </c>
      <c r="AF19" s="171">
        <f t="shared" si="6"/>
        <v>-0.93693693693693691</v>
      </c>
      <c r="AG19" s="171">
        <f t="shared" si="6"/>
        <v>-2.2917424518006548</v>
      </c>
      <c r="AH19" s="171">
        <f t="shared" si="6"/>
        <v>-1.6753536857781088</v>
      </c>
      <c r="AI19" s="158">
        <f t="shared" si="6"/>
        <v>2.612646724725483</v>
      </c>
      <c r="AJ19" s="158">
        <f t="shared" si="6"/>
        <v>5.7933579335793359</v>
      </c>
      <c r="AK19" s="171">
        <f t="shared" si="6"/>
        <v>-4.3250784792465993</v>
      </c>
      <c r="AL19" s="171">
        <f t="shared" si="6"/>
        <v>-4.1560335399197958</v>
      </c>
      <c r="AM19" s="158">
        <f t="shared" si="6"/>
        <v>1.0650437428680106</v>
      </c>
      <c r="AN19" s="70">
        <f t="shared" si="6"/>
        <v>-0.45163718479488146</v>
      </c>
    </row>
    <row r="20" spans="2:40" ht="15.75" thickBot="1" x14ac:dyDescent="0.3">
      <c r="B20" s="27" t="s">
        <v>12</v>
      </c>
      <c r="C20" s="44">
        <v>23</v>
      </c>
      <c r="D20" s="45">
        <v>58</v>
      </c>
      <c r="E20" s="45">
        <v>51</v>
      </c>
      <c r="F20" s="75">
        <v>42</v>
      </c>
      <c r="G20" s="75">
        <v>58</v>
      </c>
      <c r="H20" s="75">
        <v>59</v>
      </c>
      <c r="I20" s="75">
        <v>69</v>
      </c>
      <c r="J20" s="75">
        <v>65</v>
      </c>
      <c r="K20" s="75">
        <v>11</v>
      </c>
      <c r="L20" s="75">
        <v>40</v>
      </c>
      <c r="M20" s="75">
        <v>78</v>
      </c>
      <c r="N20" s="75">
        <v>85</v>
      </c>
      <c r="O20" s="75">
        <v>87</v>
      </c>
      <c r="P20" s="75">
        <v>126</v>
      </c>
      <c r="Q20" s="75">
        <v>116</v>
      </c>
      <c r="R20" s="75"/>
      <c r="S20" s="75"/>
      <c r="T20" s="46"/>
      <c r="V20" s="26" t="s">
        <v>29</v>
      </c>
      <c r="W20" s="38"/>
      <c r="X20" s="54">
        <f t="shared" si="6"/>
        <v>1.3441170806855383</v>
      </c>
      <c r="Y20" s="54">
        <f t="shared" si="6"/>
        <v>4.6971194041194799</v>
      </c>
      <c r="Z20" s="54">
        <f t="shared" si="6"/>
        <v>0.62068965517241381</v>
      </c>
      <c r="AA20" s="54">
        <f t="shared" si="6"/>
        <v>0.94513184950037887</v>
      </c>
      <c r="AB20" s="54">
        <f t="shared" si="6"/>
        <v>1.6009720187256549</v>
      </c>
      <c r="AC20" s="65">
        <f t="shared" si="6"/>
        <v>-1.5124336111990433</v>
      </c>
      <c r="AD20" s="65">
        <f t="shared" si="6"/>
        <v>-0.49283954144494835</v>
      </c>
      <c r="AE20" s="159">
        <f t="shared" si="6"/>
        <v>-1.9057531493378317</v>
      </c>
      <c r="AF20" s="159">
        <f t="shared" si="6"/>
        <v>-0.84882189375091477</v>
      </c>
      <c r="AG20" s="159">
        <f t="shared" si="6"/>
        <v>-2.6531365313653135</v>
      </c>
      <c r="AH20" s="169">
        <f t="shared" si="6"/>
        <v>1.705773094272393</v>
      </c>
      <c r="AI20" s="159">
        <f t="shared" si="6"/>
        <v>-0.77894972233610371</v>
      </c>
      <c r="AJ20" s="169">
        <f t="shared" si="6"/>
        <v>0.62354443693186079</v>
      </c>
      <c r="AK20" s="159">
        <f t="shared" si="6"/>
        <v>-2.5608481409586381</v>
      </c>
      <c r="AL20" s="169">
        <f t="shared" si="6"/>
        <v>0.71258907363420432</v>
      </c>
      <c r="AM20" s="159">
        <f t="shared" si="6"/>
        <v>-0.94339622641509435</v>
      </c>
      <c r="AN20" s="66">
        <f t="shared" si="6"/>
        <v>-0.15745007680491552</v>
      </c>
    </row>
    <row r="21" spans="2:40" x14ac:dyDescent="0.25">
      <c r="B21" s="27" t="s">
        <v>13</v>
      </c>
      <c r="C21" s="44">
        <v>26</v>
      </c>
      <c r="D21" s="45">
        <v>57</v>
      </c>
      <c r="E21" s="45">
        <v>58</v>
      </c>
      <c r="F21" s="75">
        <v>106</v>
      </c>
      <c r="G21" s="75">
        <v>106</v>
      </c>
      <c r="H21" s="75">
        <v>55</v>
      </c>
      <c r="I21" s="75">
        <v>42</v>
      </c>
      <c r="J21" s="75">
        <v>39</v>
      </c>
      <c r="K21" s="75">
        <v>31</v>
      </c>
      <c r="L21" s="75">
        <v>62</v>
      </c>
      <c r="M21" s="75">
        <v>50</v>
      </c>
      <c r="N21" s="75">
        <v>88</v>
      </c>
      <c r="O21" s="75">
        <v>99</v>
      </c>
      <c r="P21" s="75">
        <v>60</v>
      </c>
      <c r="Q21" s="75">
        <v>69</v>
      </c>
      <c r="R21" s="75"/>
      <c r="S21" s="75"/>
      <c r="T21" s="46"/>
    </row>
    <row r="22" spans="2:40" x14ac:dyDescent="0.25">
      <c r="B22" s="27" t="s">
        <v>14</v>
      </c>
      <c r="C22" s="44"/>
      <c r="D22" s="45"/>
      <c r="E22" s="45"/>
      <c r="F22" s="75"/>
      <c r="G22" s="75"/>
      <c r="H22" s="75">
        <v>3103</v>
      </c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46"/>
      <c r="V22" s="84" t="s">
        <v>45</v>
      </c>
      <c r="W22" s="84"/>
      <c r="X22" s="84"/>
      <c r="Y22" s="84"/>
      <c r="Z22" s="84"/>
      <c r="AA22" s="84"/>
      <c r="AB22" s="84"/>
      <c r="AC22" s="84"/>
      <c r="AD22" s="84"/>
      <c r="AE22" s="84"/>
    </row>
    <row r="23" spans="2:40" x14ac:dyDescent="0.25">
      <c r="B23" s="27" t="s">
        <v>15</v>
      </c>
      <c r="C23" s="44">
        <v>274</v>
      </c>
      <c r="D23" s="45">
        <v>379</v>
      </c>
      <c r="E23" s="45">
        <v>345</v>
      </c>
      <c r="F23" s="75">
        <v>195</v>
      </c>
      <c r="G23" s="75">
        <v>58</v>
      </c>
      <c r="H23" s="75">
        <v>22</v>
      </c>
      <c r="I23" s="75">
        <v>1769</v>
      </c>
      <c r="J23" s="75">
        <v>2108</v>
      </c>
      <c r="K23" s="75">
        <v>21</v>
      </c>
      <c r="L23" s="75">
        <v>21</v>
      </c>
      <c r="M23" s="75">
        <v>35</v>
      </c>
      <c r="N23" s="75"/>
      <c r="O23" s="75"/>
      <c r="P23" s="75">
        <v>60</v>
      </c>
      <c r="Q23" s="75">
        <v>164</v>
      </c>
      <c r="R23" s="75">
        <v>14</v>
      </c>
      <c r="S23" s="75">
        <v>26</v>
      </c>
      <c r="T23" s="46">
        <v>17</v>
      </c>
    </row>
    <row r="24" spans="2:40" x14ac:dyDescent="0.25">
      <c r="B24" s="27" t="s">
        <v>16</v>
      </c>
      <c r="C24" s="44">
        <v>520</v>
      </c>
      <c r="D24" s="45">
        <v>415</v>
      </c>
      <c r="E24" s="45">
        <v>536</v>
      </c>
      <c r="F24" s="75">
        <v>151</v>
      </c>
      <c r="G24" s="75">
        <v>188</v>
      </c>
      <c r="H24" s="75">
        <v>1128</v>
      </c>
      <c r="I24" s="75">
        <v>809</v>
      </c>
      <c r="J24" s="75">
        <v>86</v>
      </c>
      <c r="K24" s="75">
        <v>66</v>
      </c>
      <c r="L24" s="75">
        <v>54</v>
      </c>
      <c r="M24" s="75">
        <v>75</v>
      </c>
      <c r="N24" s="75">
        <v>34</v>
      </c>
      <c r="O24" s="75">
        <v>44</v>
      </c>
      <c r="P24" s="75">
        <v>58</v>
      </c>
      <c r="Q24" s="75">
        <v>86</v>
      </c>
      <c r="R24" s="75">
        <v>48</v>
      </c>
      <c r="S24" s="75">
        <v>58</v>
      </c>
      <c r="T24" s="46">
        <v>39</v>
      </c>
    </row>
    <row r="25" spans="2:40" x14ac:dyDescent="0.25">
      <c r="B25" s="27" t="s">
        <v>17</v>
      </c>
      <c r="C25" s="44">
        <v>419</v>
      </c>
      <c r="D25" s="45">
        <v>458</v>
      </c>
      <c r="E25" s="45">
        <v>495</v>
      </c>
      <c r="F25" s="75">
        <v>619</v>
      </c>
      <c r="G25" s="75">
        <v>546</v>
      </c>
      <c r="H25" s="75">
        <v>509</v>
      </c>
      <c r="I25" s="75">
        <v>1623</v>
      </c>
      <c r="J25" s="75">
        <v>1346</v>
      </c>
      <c r="K25" s="75">
        <v>732</v>
      </c>
      <c r="L25" s="75">
        <v>593</v>
      </c>
      <c r="M25" s="75">
        <v>663</v>
      </c>
      <c r="N25" s="75">
        <v>596</v>
      </c>
      <c r="O25" s="75">
        <v>596</v>
      </c>
      <c r="P25" s="75">
        <v>470</v>
      </c>
      <c r="Q25" s="75">
        <v>547</v>
      </c>
      <c r="R25" s="75">
        <v>441</v>
      </c>
      <c r="S25" s="75">
        <v>383</v>
      </c>
      <c r="T25" s="46">
        <v>345</v>
      </c>
    </row>
    <row r="26" spans="2:40" x14ac:dyDescent="0.25">
      <c r="B26" s="27" t="s">
        <v>18</v>
      </c>
      <c r="C26" s="44">
        <v>142</v>
      </c>
      <c r="D26" s="45">
        <v>365</v>
      </c>
      <c r="E26" s="45">
        <v>418</v>
      </c>
      <c r="F26" s="75">
        <v>468</v>
      </c>
      <c r="G26" s="75">
        <v>557</v>
      </c>
      <c r="H26" s="75">
        <v>537</v>
      </c>
      <c r="I26" s="75">
        <v>513</v>
      </c>
      <c r="J26" s="75">
        <v>623</v>
      </c>
      <c r="K26" s="75">
        <v>975</v>
      </c>
      <c r="L26" s="75">
        <v>709</v>
      </c>
      <c r="M26" s="75">
        <v>663</v>
      </c>
      <c r="N26" s="75">
        <v>698</v>
      </c>
      <c r="O26" s="75">
        <v>648</v>
      </c>
      <c r="P26" s="75">
        <v>481</v>
      </c>
      <c r="Q26" s="75">
        <v>502</v>
      </c>
      <c r="R26" s="75">
        <v>501</v>
      </c>
      <c r="S26" s="75">
        <v>488</v>
      </c>
      <c r="T26" s="46">
        <v>348</v>
      </c>
    </row>
    <row r="27" spans="2:40" x14ac:dyDescent="0.25">
      <c r="B27" s="27" t="s">
        <v>19</v>
      </c>
      <c r="C27" s="44">
        <v>92</v>
      </c>
      <c r="D27" s="45">
        <v>120</v>
      </c>
      <c r="E27" s="45">
        <v>310</v>
      </c>
      <c r="F27" s="75">
        <v>410</v>
      </c>
      <c r="G27" s="75">
        <v>374</v>
      </c>
      <c r="H27" s="75">
        <v>445</v>
      </c>
      <c r="I27" s="75">
        <v>261</v>
      </c>
      <c r="J27" s="75">
        <v>469</v>
      </c>
      <c r="K27" s="75">
        <v>433</v>
      </c>
      <c r="L27" s="75">
        <v>537</v>
      </c>
      <c r="M27" s="75">
        <v>543</v>
      </c>
      <c r="N27" s="75">
        <v>554</v>
      </c>
      <c r="O27" s="75">
        <v>556</v>
      </c>
      <c r="P27" s="75">
        <v>505</v>
      </c>
      <c r="Q27" s="75">
        <v>455</v>
      </c>
      <c r="R27" s="75">
        <v>486</v>
      </c>
      <c r="S27" s="75">
        <v>472</v>
      </c>
      <c r="T27" s="46">
        <v>392</v>
      </c>
    </row>
    <row r="28" spans="2:40" x14ac:dyDescent="0.25">
      <c r="B28" s="27" t="s">
        <v>20</v>
      </c>
      <c r="C28" s="44"/>
      <c r="D28" s="45">
        <v>30</v>
      </c>
      <c r="E28" s="45">
        <v>1</v>
      </c>
      <c r="F28" s="75">
        <v>28</v>
      </c>
      <c r="G28" s="75">
        <v>40</v>
      </c>
      <c r="H28" s="75">
        <v>52</v>
      </c>
      <c r="I28" s="75">
        <v>374</v>
      </c>
      <c r="J28" s="75">
        <v>114</v>
      </c>
      <c r="K28" s="75">
        <v>125</v>
      </c>
      <c r="L28" s="75">
        <v>337</v>
      </c>
      <c r="M28" s="75">
        <v>196</v>
      </c>
      <c r="N28" s="75">
        <v>89</v>
      </c>
      <c r="O28" s="75">
        <v>94</v>
      </c>
      <c r="P28" s="75">
        <v>14</v>
      </c>
      <c r="Q28" s="75">
        <v>10</v>
      </c>
      <c r="R28" s="75"/>
      <c r="S28" s="75"/>
      <c r="T28" s="46"/>
    </row>
    <row r="29" spans="2:40" x14ac:dyDescent="0.25">
      <c r="B29" s="28" t="s">
        <v>93</v>
      </c>
      <c r="C29" s="47"/>
      <c r="D29" s="48"/>
      <c r="E29" s="48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>
        <v>29</v>
      </c>
      <c r="S29" s="82">
        <v>22</v>
      </c>
      <c r="T29" s="49">
        <v>38</v>
      </c>
    </row>
    <row r="30" spans="2:40" x14ac:dyDescent="0.25">
      <c r="B30" s="28" t="s">
        <v>94</v>
      </c>
      <c r="C30" s="47"/>
      <c r="D30" s="48"/>
      <c r="E30" s="48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>
        <v>24</v>
      </c>
      <c r="S30" s="82">
        <v>35</v>
      </c>
      <c r="T30" s="49">
        <v>29</v>
      </c>
    </row>
    <row r="31" spans="2:40" x14ac:dyDescent="0.25">
      <c r="B31" s="28" t="s">
        <v>95</v>
      </c>
      <c r="C31" s="47"/>
      <c r="D31" s="48"/>
      <c r="E31" s="48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>
        <v>43</v>
      </c>
      <c r="S31" s="82">
        <v>22</v>
      </c>
      <c r="T31" s="49">
        <v>14</v>
      </c>
    </row>
    <row r="32" spans="2:40" x14ac:dyDescent="0.25">
      <c r="B32" s="28" t="s">
        <v>96</v>
      </c>
      <c r="C32" s="47"/>
      <c r="D32" s="48"/>
      <c r="E32" s="48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>
        <v>36</v>
      </c>
      <c r="S32" s="82">
        <v>35</v>
      </c>
      <c r="T32" s="49">
        <v>28</v>
      </c>
    </row>
    <row r="33" spans="1:21" x14ac:dyDescent="0.25">
      <c r="B33" s="28" t="s">
        <v>97</v>
      </c>
      <c r="C33" s="47"/>
      <c r="D33" s="48"/>
      <c r="E33" s="48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>
        <v>48</v>
      </c>
      <c r="S33" s="82">
        <v>29</v>
      </c>
      <c r="T33" s="49">
        <v>17</v>
      </c>
    </row>
    <row r="34" spans="1:21" ht="15.75" thickBot="1" x14ac:dyDescent="0.3">
      <c r="B34" s="81" t="s">
        <v>21</v>
      </c>
      <c r="C34" s="150">
        <v>79</v>
      </c>
      <c r="D34" s="151">
        <v>52</v>
      </c>
      <c r="E34" s="151">
        <v>22</v>
      </c>
      <c r="F34" s="152">
        <v>24</v>
      </c>
      <c r="G34" s="152">
        <v>28</v>
      </c>
      <c r="H34" s="152">
        <v>24</v>
      </c>
      <c r="I34" s="152">
        <v>18</v>
      </c>
      <c r="J34" s="152">
        <v>19</v>
      </c>
      <c r="K34" s="152">
        <v>22</v>
      </c>
      <c r="L34" s="152">
        <v>20</v>
      </c>
      <c r="M34" s="152">
        <v>11</v>
      </c>
      <c r="N34" s="152">
        <v>25</v>
      </c>
      <c r="O34" s="152">
        <v>25</v>
      </c>
      <c r="P34" s="152">
        <v>21</v>
      </c>
      <c r="Q34" s="152">
        <v>21</v>
      </c>
      <c r="R34" s="152">
        <v>20</v>
      </c>
      <c r="S34" s="152">
        <v>17</v>
      </c>
      <c r="T34" s="153">
        <v>22</v>
      </c>
    </row>
    <row r="35" spans="1:21" ht="15.75" thickBot="1" x14ac:dyDescent="0.3">
      <c r="B35" s="119" t="s">
        <v>24</v>
      </c>
      <c r="C35" s="120">
        <v>27461</v>
      </c>
      <c r="D35" s="121">
        <v>28196</v>
      </c>
      <c r="E35" s="121">
        <v>29764</v>
      </c>
      <c r="F35" s="122">
        <v>29740</v>
      </c>
      <c r="G35" s="122">
        <v>29910</v>
      </c>
      <c r="H35" s="122">
        <v>34341</v>
      </c>
      <c r="I35" s="122">
        <v>33461</v>
      </c>
      <c r="J35" s="122">
        <v>32713</v>
      </c>
      <c r="K35" s="149">
        <v>29726</v>
      </c>
      <c r="L35" s="122">
        <v>29453</v>
      </c>
      <c r="M35" s="122">
        <v>28684</v>
      </c>
      <c r="N35" s="122">
        <v>28975</v>
      </c>
      <c r="O35" s="122">
        <v>28746</v>
      </c>
      <c r="P35" s="122">
        <v>28562</v>
      </c>
      <c r="Q35" s="122">
        <v>28051</v>
      </c>
      <c r="R35" s="122">
        <v>27958</v>
      </c>
      <c r="S35" s="122">
        <v>27610</v>
      </c>
      <c r="T35" s="52">
        <v>27366</v>
      </c>
    </row>
    <row r="37" spans="1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1:21" ht="15.75" thickBot="1" x14ac:dyDescent="0.3">
      <c r="A38" s="103"/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47">
        <v>2019</v>
      </c>
      <c r="O38" s="247">
        <v>2020</v>
      </c>
      <c r="P38" s="247">
        <v>2021</v>
      </c>
      <c r="Q38" s="247">
        <v>2022</v>
      </c>
      <c r="R38" s="247">
        <v>2023</v>
      </c>
      <c r="S38" s="246">
        <v>2024</v>
      </c>
      <c r="T38" s="91"/>
      <c r="U38" s="91"/>
    </row>
    <row r="39" spans="1:21" x14ac:dyDescent="0.25">
      <c r="B39" s="7" t="s">
        <v>0</v>
      </c>
      <c r="C39" s="9"/>
      <c r="D39" s="10"/>
      <c r="E39" s="193"/>
      <c r="F39" s="208"/>
      <c r="G39" s="193"/>
      <c r="H39" s="193"/>
      <c r="I39" s="193"/>
      <c r="J39" s="208"/>
      <c r="K39" s="193"/>
      <c r="L39" s="208"/>
      <c r="M39" s="174"/>
      <c r="N39" s="209">
        <v>2134</v>
      </c>
      <c r="O39" s="10"/>
      <c r="P39" s="10"/>
      <c r="Q39" s="10"/>
      <c r="R39" s="10"/>
      <c r="S39" s="11"/>
      <c r="T39" s="104"/>
      <c r="U39" s="104"/>
    </row>
    <row r="40" spans="1:21" x14ac:dyDescent="0.25">
      <c r="B40" s="8" t="s">
        <v>1</v>
      </c>
      <c r="C40" s="4"/>
      <c r="D40" s="2"/>
      <c r="E40" s="174"/>
      <c r="F40" s="192"/>
      <c r="G40" s="174"/>
      <c r="H40" s="174"/>
      <c r="I40" s="174"/>
      <c r="J40" s="192"/>
      <c r="K40" s="174"/>
      <c r="L40" s="192"/>
      <c r="M40" s="174"/>
      <c r="N40" s="2"/>
      <c r="O40" s="92">
        <f>(O9-N8)/N8*100</f>
        <v>30.365510777881909</v>
      </c>
      <c r="P40" s="93"/>
      <c r="Q40" s="93"/>
      <c r="R40" s="93"/>
      <c r="S40" s="106"/>
      <c r="T40" s="105"/>
      <c r="U40" s="105"/>
    </row>
    <row r="41" spans="1:21" x14ac:dyDescent="0.25">
      <c r="B41" s="8" t="s">
        <v>2</v>
      </c>
      <c r="C41" s="4"/>
      <c r="D41" s="2"/>
      <c r="E41" s="174"/>
      <c r="F41" s="192"/>
      <c r="G41" s="174"/>
      <c r="H41" s="174"/>
      <c r="I41" s="174"/>
      <c r="J41" s="192"/>
      <c r="K41" s="174"/>
      <c r="L41" s="192"/>
      <c r="M41" s="174"/>
      <c r="N41" s="2"/>
      <c r="O41" s="93"/>
      <c r="P41" s="101">
        <f>(P10-O9)/O9*100</f>
        <v>-8.2674335010783615</v>
      </c>
      <c r="Q41" s="93"/>
      <c r="R41" s="93"/>
      <c r="S41" s="106"/>
      <c r="T41" s="105"/>
      <c r="U41" s="105"/>
    </row>
    <row r="42" spans="1:21" ht="15.75" thickBot="1" x14ac:dyDescent="0.3">
      <c r="B42" s="8" t="s">
        <v>3</v>
      </c>
      <c r="C42" s="4"/>
      <c r="D42" s="2"/>
      <c r="E42" s="174"/>
      <c r="F42" s="192"/>
      <c r="G42" s="174"/>
      <c r="H42" s="174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-10.031347962382444</v>
      </c>
      <c r="R42" s="93"/>
      <c r="S42" s="106"/>
      <c r="T42" s="105"/>
      <c r="U42" s="105"/>
    </row>
    <row r="43" spans="1:21" x14ac:dyDescent="0.25">
      <c r="B43" s="8" t="s">
        <v>4</v>
      </c>
      <c r="C43" s="4"/>
      <c r="D43" s="2"/>
      <c r="E43" s="174"/>
      <c r="F43" s="192"/>
      <c r="G43" s="174"/>
      <c r="H43" s="174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2.7439024390243905</v>
      </c>
      <c r="S43" s="106"/>
      <c r="T43" s="269" t="s">
        <v>56</v>
      </c>
      <c r="U43" s="270"/>
    </row>
    <row r="44" spans="1:21" ht="15.75" thickBot="1" x14ac:dyDescent="0.3">
      <c r="B44" s="8" t="s">
        <v>5</v>
      </c>
      <c r="C44" s="4"/>
      <c r="D44" s="2"/>
      <c r="E44" s="174"/>
      <c r="F44" s="192"/>
      <c r="G44" s="174"/>
      <c r="H44" s="174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-1.0597710894446799</v>
      </c>
      <c r="T44" s="267">
        <f>(S13-N8)/N8*100</f>
        <v>9.3720712277413316</v>
      </c>
      <c r="U44" s="268"/>
    </row>
    <row r="45" spans="1:21" x14ac:dyDescent="0.25">
      <c r="B45" s="8" t="s">
        <v>6</v>
      </c>
      <c r="C45" s="4"/>
      <c r="D45" s="2"/>
      <c r="E45" s="174"/>
      <c r="F45" s="192"/>
      <c r="G45" s="174"/>
      <c r="H45" s="174"/>
      <c r="I45" s="174"/>
      <c r="J45" s="192"/>
      <c r="K45" s="174"/>
      <c r="L45" s="192"/>
      <c r="M45" s="174"/>
      <c r="N45" s="102">
        <v>3228</v>
      </c>
      <c r="O45" s="93"/>
      <c r="P45" s="93"/>
      <c r="Q45" s="93"/>
      <c r="R45" s="93"/>
      <c r="S45" s="106"/>
      <c r="T45" s="105"/>
      <c r="U45" s="105"/>
    </row>
    <row r="46" spans="1:21" x14ac:dyDescent="0.25">
      <c r="B46" s="8" t="s">
        <v>7</v>
      </c>
      <c r="C46" s="4"/>
      <c r="D46" s="2"/>
      <c r="E46" s="174"/>
      <c r="F46" s="192"/>
      <c r="G46" s="174"/>
      <c r="H46" s="174"/>
      <c r="I46" s="174"/>
      <c r="J46" s="192"/>
      <c r="K46" s="174"/>
      <c r="L46" s="192"/>
      <c r="M46" s="174"/>
      <c r="N46" s="2"/>
      <c r="O46" s="94">
        <f>(O15-N14)/N14*100</f>
        <v>-24.411400247831473</v>
      </c>
      <c r="P46" s="93"/>
      <c r="Q46" s="93"/>
      <c r="R46" s="93"/>
      <c r="S46" s="106"/>
      <c r="T46" s="105"/>
      <c r="U46" s="105"/>
    </row>
    <row r="47" spans="1:21" x14ac:dyDescent="0.25">
      <c r="B47" s="8" t="s">
        <v>8</v>
      </c>
      <c r="C47" s="4"/>
      <c r="D47" s="2"/>
      <c r="E47" s="174"/>
      <c r="F47" s="192"/>
      <c r="G47" s="174"/>
      <c r="H47" s="174"/>
      <c r="I47" s="174"/>
      <c r="J47" s="192"/>
      <c r="K47" s="174"/>
      <c r="L47" s="192"/>
      <c r="M47" s="174"/>
      <c r="N47" s="2"/>
      <c r="O47" s="93"/>
      <c r="P47" s="94">
        <f>(P16-O15)/O15*100</f>
        <v>-9.0163934426229506</v>
      </c>
      <c r="Q47" s="93"/>
      <c r="R47" s="93"/>
      <c r="S47" s="106"/>
      <c r="T47" s="105"/>
      <c r="U47" s="105"/>
    </row>
    <row r="48" spans="1:21" ht="15.75" thickBot="1" x14ac:dyDescent="0.3">
      <c r="B48" s="8" t="s">
        <v>9</v>
      </c>
      <c r="C48" s="4"/>
      <c r="D48" s="2"/>
      <c r="E48" s="174"/>
      <c r="F48" s="192"/>
      <c r="G48" s="174"/>
      <c r="H48" s="174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-21.756756756756758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92"/>
      <c r="G49" s="174"/>
      <c r="H49" s="174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-14.910765687967761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88"/>
      <c r="G50" s="176"/>
      <c r="H50" s="176"/>
      <c r="I50" s="176"/>
      <c r="J50" s="206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-22.868741542625166</v>
      </c>
      <c r="T50" s="271">
        <f>(S19-N14)/N14*100</f>
        <v>-64.684014869888472</v>
      </c>
      <c r="U50" s="272"/>
    </row>
    <row r="57" spans="2:21" x14ac:dyDescent="0.25">
      <c r="B57" s="76" t="s">
        <v>47</v>
      </c>
    </row>
    <row r="58" spans="2:21" x14ac:dyDescent="0.25">
      <c r="B58" s="76" t="s">
        <v>48</v>
      </c>
      <c r="H58" s="77" t="s">
        <v>83</v>
      </c>
    </row>
    <row r="59" spans="2:21" x14ac:dyDescent="0.25">
      <c r="B59" s="76" t="s">
        <v>50</v>
      </c>
      <c r="H59" s="77" t="s">
        <v>86</v>
      </c>
    </row>
    <row r="60" spans="2:21" x14ac:dyDescent="0.25">
      <c r="B60" s="76" t="s">
        <v>52</v>
      </c>
      <c r="H60" s="77" t="s">
        <v>88</v>
      </c>
    </row>
    <row r="61" spans="2:21" x14ac:dyDescent="0.25">
      <c r="B61" s="78" t="s">
        <v>53</v>
      </c>
      <c r="H61" s="77" t="s">
        <v>87</v>
      </c>
    </row>
    <row r="62" spans="2:21" x14ac:dyDescent="0.25">
      <c r="B62" s="78" t="s">
        <v>54</v>
      </c>
      <c r="H62" s="77" t="s">
        <v>90</v>
      </c>
    </row>
    <row r="63" spans="2:21" x14ac:dyDescent="0.25">
      <c r="B63" s="78" t="s">
        <v>55</v>
      </c>
      <c r="H63" s="77" t="s">
        <v>91</v>
      </c>
    </row>
    <row r="64" spans="2:21" x14ac:dyDescent="0.25">
      <c r="B64" s="77" t="s">
        <v>49</v>
      </c>
      <c r="H64" s="77" t="s">
        <v>92</v>
      </c>
    </row>
    <row r="65" spans="2:11" x14ac:dyDescent="0.25">
      <c r="B65" s="77" t="s">
        <v>51</v>
      </c>
      <c r="H65" s="77" t="s">
        <v>99</v>
      </c>
    </row>
    <row r="66" spans="2:11" x14ac:dyDescent="0.25">
      <c r="H66" s="77" t="s">
        <v>100</v>
      </c>
    </row>
    <row r="67" spans="2:11" x14ac:dyDescent="0.25">
      <c r="H67" s="77" t="s">
        <v>112</v>
      </c>
    </row>
    <row r="69" spans="2:11" x14ac:dyDescent="0.25">
      <c r="B69" s="84"/>
      <c r="C69" s="84"/>
      <c r="D69" s="84"/>
      <c r="E69" s="84"/>
      <c r="F69" s="84"/>
      <c r="G69" s="84"/>
      <c r="H69" s="84"/>
      <c r="I69" s="84"/>
      <c r="J69" s="84"/>
      <c r="K69" s="84"/>
    </row>
    <row r="70" spans="2:11" x14ac:dyDescent="0.25">
      <c r="B70" s="84"/>
      <c r="C70" s="84"/>
      <c r="D70" s="84"/>
      <c r="E70" s="84"/>
      <c r="F70" s="84"/>
      <c r="G70" s="84"/>
      <c r="H70" s="84"/>
      <c r="I70" s="84"/>
      <c r="J70" s="84"/>
      <c r="K70" s="84"/>
    </row>
    <row r="71" spans="2:11" x14ac:dyDescent="0.25">
      <c r="B71" s="84"/>
      <c r="C71" s="84"/>
      <c r="D71" s="84"/>
      <c r="E71" s="84"/>
      <c r="F71" s="84"/>
      <c r="G71" s="84"/>
      <c r="H71" s="84"/>
      <c r="I71" s="84"/>
      <c r="J71" s="84"/>
      <c r="K71" s="84"/>
    </row>
    <row r="122" spans="2:2" x14ac:dyDescent="0.25">
      <c r="B122" s="79"/>
    </row>
    <row r="123" spans="2:2" x14ac:dyDescent="0.25">
      <c r="B123" s="79"/>
    </row>
    <row r="124" spans="2:2" x14ac:dyDescent="0.25">
      <c r="B124" s="79"/>
    </row>
    <row r="125" spans="2:2" x14ac:dyDescent="0.25">
      <c r="B125" s="79"/>
    </row>
    <row r="126" spans="2:2" x14ac:dyDescent="0.25">
      <c r="B126" s="77"/>
    </row>
    <row r="127" spans="2:2" x14ac:dyDescent="0.25">
      <c r="B127" s="77"/>
    </row>
    <row r="128" spans="2:2" x14ac:dyDescent="0.25">
      <c r="B128" s="77"/>
    </row>
    <row r="129" spans="2:2" x14ac:dyDescent="0.25">
      <c r="B129" s="77"/>
    </row>
    <row r="130" spans="2:2" x14ac:dyDescent="0.25">
      <c r="B130" s="78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22">
      <iconSet iconSet="3Arrows">
        <cfvo type="percent" val="0"/>
        <cfvo type="num" val="0" gte="0"/>
        <cfvo type="num" val="0"/>
      </iconSet>
    </cfRule>
  </conditionalFormatting>
  <conditionalFormatting sqref="X16:AE20">
    <cfRule type="iconSet" priority="21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19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18">
      <iconSet iconSet="3Arrows">
        <cfvo type="percent" val="0"/>
        <cfvo type="num" val="0"/>
        <cfvo type="num" val="0" gte="0"/>
      </iconSet>
    </cfRule>
  </conditionalFormatting>
  <conditionalFormatting sqref="AF16:AF20">
    <cfRule type="iconSet" priority="17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16">
      <iconSet iconSet="3Arrows">
        <cfvo type="percent" val="0"/>
        <cfvo type="num" val="0"/>
        <cfvo type="num" val="0" gte="0"/>
      </iconSet>
    </cfRule>
  </conditionalFormatting>
  <conditionalFormatting sqref="O40:S50 T50 T44 T40:U42 T45:U48">
    <cfRule type="iconSet" priority="24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5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4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13">
      <iconSet iconSet="3Arrows">
        <cfvo type="percent" val="0"/>
        <cfvo type="num" val="0" gte="0"/>
        <cfvo type="num" val="0"/>
      </iconSet>
    </cfRule>
  </conditionalFormatting>
  <conditionalFormatting sqref="AH16:AH20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10">
      <iconSet iconSet="3Arrows">
        <cfvo type="percent" val="0"/>
        <cfvo type="num" val="0" gte="0"/>
        <cfvo type="num" val="0"/>
      </iconSet>
    </cfRule>
  </conditionalFormatting>
  <conditionalFormatting sqref="AI16:AI20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8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6">
      <iconSet iconSet="3Arrows">
        <cfvo type="percent" val="0"/>
        <cfvo type="num" val="0" gte="0"/>
        <cfvo type="num" val="0"/>
      </iconSet>
    </cfRule>
  </conditionalFormatting>
  <conditionalFormatting sqref="AK16:AK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4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2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scale="60" orientation="landscape" r:id="rId1"/>
  <ignoredErrors>
    <ignoredError sqref="W7:AN1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B1:BX36"/>
  <sheetViews>
    <sheetView zoomScaleNormal="100" workbookViewId="0">
      <selection activeCell="BQ22" sqref="BQ22"/>
    </sheetView>
  </sheetViews>
  <sheetFormatPr baseColWidth="10" defaultRowHeight="15" x14ac:dyDescent="0.25"/>
  <cols>
    <col min="1" max="1" width="2" customWidth="1"/>
    <col min="2" max="2" width="5.5703125" bestFit="1" customWidth="1"/>
    <col min="3" max="24" width="7.85546875" customWidth="1"/>
    <col min="25" max="34" width="7.42578125" customWidth="1"/>
    <col min="35" max="36" width="8.85546875" customWidth="1"/>
    <col min="37" max="38" width="9.42578125" customWidth="1"/>
    <col min="39" max="39" width="3.5703125" customWidth="1"/>
    <col min="40" max="40" width="15.140625" bestFit="1" customWidth="1"/>
    <col min="41" max="70" width="7.85546875" customWidth="1"/>
    <col min="71" max="76" width="8.5703125" customWidth="1"/>
  </cols>
  <sheetData>
    <row r="1" spans="2:76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  <c r="AO1" s="273"/>
      <c r="AP1" s="273"/>
      <c r="AQ1" s="273"/>
      <c r="AR1" s="273"/>
      <c r="AS1" s="273"/>
      <c r="AT1" s="273"/>
      <c r="AU1" s="273"/>
      <c r="AV1" s="273"/>
      <c r="AW1" s="273"/>
      <c r="AX1" s="273"/>
      <c r="AY1" s="273"/>
      <c r="AZ1" s="273"/>
      <c r="BA1" s="273"/>
      <c r="BB1" s="273"/>
      <c r="BC1" s="273"/>
      <c r="BD1" s="273"/>
      <c r="BE1" s="273"/>
      <c r="BF1" s="273"/>
      <c r="BG1" s="273"/>
      <c r="BH1" s="273"/>
      <c r="BI1" s="273"/>
      <c r="BJ1" s="273"/>
      <c r="BK1" s="273"/>
      <c r="BL1" s="273"/>
      <c r="BM1" s="273"/>
      <c r="BN1" s="273"/>
      <c r="BO1" s="273"/>
      <c r="BP1" s="273"/>
      <c r="BQ1" s="273"/>
      <c r="BR1" s="273"/>
      <c r="BS1" s="273"/>
      <c r="BT1" s="273"/>
      <c r="BU1" s="273"/>
      <c r="BV1" s="273"/>
    </row>
    <row r="2" spans="2:76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  <c r="AO2" s="273"/>
      <c r="AP2" s="273"/>
      <c r="AQ2" s="273"/>
      <c r="AR2" s="273"/>
      <c r="AS2" s="273"/>
      <c r="AT2" s="273"/>
      <c r="AU2" s="273"/>
      <c r="AV2" s="273"/>
      <c r="AW2" s="273"/>
      <c r="AX2" s="273"/>
      <c r="AY2" s="273"/>
      <c r="AZ2" s="273"/>
      <c r="BA2" s="273"/>
      <c r="BB2" s="273"/>
      <c r="BC2" s="273"/>
      <c r="BD2" s="273"/>
      <c r="BE2" s="273"/>
      <c r="BF2" s="273"/>
      <c r="BG2" s="273"/>
      <c r="BH2" s="273"/>
      <c r="BI2" s="273"/>
      <c r="BJ2" s="273"/>
      <c r="BK2" s="273"/>
      <c r="BL2" s="273"/>
      <c r="BM2" s="273"/>
      <c r="BN2" s="273"/>
      <c r="BO2" s="273"/>
      <c r="BP2" s="273"/>
      <c r="BQ2" s="273"/>
      <c r="BR2" s="273"/>
      <c r="BS2" s="273"/>
      <c r="BT2" s="273"/>
      <c r="BU2" s="273"/>
      <c r="BV2" s="273"/>
    </row>
    <row r="3" spans="2:76" x14ac:dyDescent="0.25">
      <c r="B3" s="273" t="s">
        <v>77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  <c r="AO3" s="273"/>
      <c r="AP3" s="273"/>
      <c r="AQ3" s="273"/>
      <c r="AR3" s="273"/>
      <c r="AS3" s="273"/>
      <c r="AT3" s="273"/>
      <c r="AU3" s="273"/>
      <c r="AV3" s="273"/>
      <c r="AW3" s="273"/>
      <c r="AX3" s="273"/>
      <c r="AY3" s="273"/>
      <c r="AZ3" s="273"/>
      <c r="BA3" s="273"/>
      <c r="BB3" s="273"/>
      <c r="BC3" s="273"/>
      <c r="BD3" s="273"/>
      <c r="BE3" s="273"/>
      <c r="BF3" s="273"/>
      <c r="BG3" s="273"/>
      <c r="BH3" s="273"/>
      <c r="BI3" s="273"/>
      <c r="BJ3" s="273"/>
      <c r="BK3" s="273"/>
      <c r="BL3" s="273"/>
      <c r="BM3" s="273"/>
      <c r="BN3" s="273"/>
      <c r="BO3" s="273"/>
      <c r="BP3" s="273"/>
      <c r="BQ3" s="273"/>
      <c r="BR3" s="273"/>
      <c r="BS3" s="273"/>
      <c r="BT3" s="273"/>
      <c r="BU3" s="273"/>
      <c r="BV3" s="273"/>
    </row>
    <row r="4" spans="2:76" ht="15" customHeight="1" thickBot="1" x14ac:dyDescent="0.3"/>
    <row r="5" spans="2:76" x14ac:dyDescent="0.25">
      <c r="B5" s="123"/>
      <c r="C5" s="277">
        <v>2008</v>
      </c>
      <c r="D5" s="276"/>
      <c r="E5" s="277">
        <v>2009</v>
      </c>
      <c r="F5" s="276"/>
      <c r="G5" s="277">
        <v>2010</v>
      </c>
      <c r="H5" s="276"/>
      <c r="I5" s="277">
        <v>2011</v>
      </c>
      <c r="J5" s="276"/>
      <c r="K5" s="277">
        <v>2012</v>
      </c>
      <c r="L5" s="276"/>
      <c r="M5" s="277">
        <v>2013</v>
      </c>
      <c r="N5" s="276"/>
      <c r="O5" s="277">
        <v>2014</v>
      </c>
      <c r="P5" s="276"/>
      <c r="Q5" s="277">
        <v>2015</v>
      </c>
      <c r="R5" s="278"/>
      <c r="S5" s="277">
        <v>2016</v>
      </c>
      <c r="T5" s="276"/>
      <c r="U5" s="277">
        <v>2017</v>
      </c>
      <c r="V5" s="278"/>
      <c r="W5" s="277">
        <v>2018</v>
      </c>
      <c r="X5" s="276"/>
      <c r="Y5" s="277">
        <v>2019</v>
      </c>
      <c r="Z5" s="276"/>
      <c r="AA5" s="277">
        <v>2020</v>
      </c>
      <c r="AB5" s="276"/>
      <c r="AC5" s="277">
        <v>2021</v>
      </c>
      <c r="AD5" s="276"/>
      <c r="AE5" s="277">
        <v>2022</v>
      </c>
      <c r="AF5" s="276"/>
      <c r="AG5" s="277">
        <v>2023</v>
      </c>
      <c r="AH5" s="276"/>
      <c r="AI5" s="277">
        <v>2024</v>
      </c>
      <c r="AJ5" s="276"/>
      <c r="AK5" s="277">
        <v>2025</v>
      </c>
      <c r="AL5" s="276"/>
      <c r="AO5" s="277">
        <v>2008</v>
      </c>
      <c r="AP5" s="276"/>
      <c r="AQ5" s="277">
        <v>2009</v>
      </c>
      <c r="AR5" s="276"/>
      <c r="AS5" s="277">
        <v>2010</v>
      </c>
      <c r="AT5" s="278"/>
      <c r="AU5" s="277">
        <v>2011</v>
      </c>
      <c r="AV5" s="276"/>
      <c r="AW5" s="277">
        <v>2012</v>
      </c>
      <c r="AX5" s="278"/>
      <c r="AY5" s="277">
        <v>2013</v>
      </c>
      <c r="AZ5" s="276"/>
      <c r="BA5" s="277">
        <v>2014</v>
      </c>
      <c r="BB5" s="276"/>
      <c r="BC5" s="277">
        <v>2015</v>
      </c>
      <c r="BD5" s="276"/>
      <c r="BE5" s="275">
        <v>2016</v>
      </c>
      <c r="BF5" s="276"/>
      <c r="BG5" s="275">
        <v>2017</v>
      </c>
      <c r="BH5" s="276"/>
      <c r="BI5" s="275">
        <v>2018</v>
      </c>
      <c r="BJ5" s="276"/>
      <c r="BK5" s="275">
        <v>2019</v>
      </c>
      <c r="BL5" s="276"/>
      <c r="BM5" s="275">
        <v>2020</v>
      </c>
      <c r="BN5" s="276"/>
      <c r="BO5" s="275">
        <v>2021</v>
      </c>
      <c r="BP5" s="276"/>
      <c r="BQ5" s="275">
        <v>2022</v>
      </c>
      <c r="BR5" s="276"/>
      <c r="BS5" s="275">
        <v>2023</v>
      </c>
      <c r="BT5" s="276"/>
      <c r="BU5" s="275">
        <v>2024</v>
      </c>
      <c r="BV5" s="276"/>
      <c r="BW5" s="275">
        <v>2025</v>
      </c>
      <c r="BX5" s="276"/>
    </row>
    <row r="6" spans="2:76" ht="15.75" thickBot="1" x14ac:dyDescent="0.3">
      <c r="B6" s="123"/>
      <c r="C6" s="259" t="s">
        <v>78</v>
      </c>
      <c r="D6" s="260" t="s">
        <v>79</v>
      </c>
      <c r="E6" s="259" t="s">
        <v>78</v>
      </c>
      <c r="F6" s="260" t="s">
        <v>79</v>
      </c>
      <c r="G6" s="259" t="s">
        <v>78</v>
      </c>
      <c r="H6" s="260" t="s">
        <v>79</v>
      </c>
      <c r="I6" s="259" t="s">
        <v>78</v>
      </c>
      <c r="J6" s="260" t="s">
        <v>79</v>
      </c>
      <c r="K6" s="259" t="s">
        <v>78</v>
      </c>
      <c r="L6" s="260" t="s">
        <v>79</v>
      </c>
      <c r="M6" s="259" t="s">
        <v>78</v>
      </c>
      <c r="N6" s="260" t="s">
        <v>79</v>
      </c>
      <c r="O6" s="259" t="s">
        <v>78</v>
      </c>
      <c r="P6" s="260" t="s">
        <v>79</v>
      </c>
      <c r="Q6" s="259" t="s">
        <v>78</v>
      </c>
      <c r="R6" s="261" t="s">
        <v>79</v>
      </c>
      <c r="S6" s="259" t="s">
        <v>78</v>
      </c>
      <c r="T6" s="260" t="s">
        <v>79</v>
      </c>
      <c r="U6" s="259" t="s">
        <v>78</v>
      </c>
      <c r="V6" s="261" t="s">
        <v>79</v>
      </c>
      <c r="W6" s="259" t="s">
        <v>78</v>
      </c>
      <c r="X6" s="260" t="s">
        <v>79</v>
      </c>
      <c r="Y6" s="259" t="s">
        <v>78</v>
      </c>
      <c r="Z6" s="260" t="s">
        <v>79</v>
      </c>
      <c r="AA6" s="259" t="s">
        <v>78</v>
      </c>
      <c r="AB6" s="260" t="s">
        <v>79</v>
      </c>
      <c r="AC6" s="259" t="s">
        <v>78</v>
      </c>
      <c r="AD6" s="260" t="s">
        <v>79</v>
      </c>
      <c r="AE6" s="259" t="s">
        <v>78</v>
      </c>
      <c r="AF6" s="260" t="s">
        <v>79</v>
      </c>
      <c r="AG6" s="259" t="s">
        <v>78</v>
      </c>
      <c r="AH6" s="260" t="s">
        <v>79</v>
      </c>
      <c r="AI6" s="259" t="s">
        <v>78</v>
      </c>
      <c r="AJ6" s="260" t="s">
        <v>79</v>
      </c>
      <c r="AK6" s="259" t="s">
        <v>78</v>
      </c>
      <c r="AL6" s="260" t="s">
        <v>79</v>
      </c>
      <c r="AO6" s="124" t="s">
        <v>78</v>
      </c>
      <c r="AP6" s="125" t="s">
        <v>79</v>
      </c>
      <c r="AQ6" s="124" t="s">
        <v>78</v>
      </c>
      <c r="AR6" s="125" t="s">
        <v>79</v>
      </c>
      <c r="AS6" s="124" t="s">
        <v>78</v>
      </c>
      <c r="AT6" s="126" t="s">
        <v>79</v>
      </c>
      <c r="AU6" s="124" t="s">
        <v>78</v>
      </c>
      <c r="AV6" s="125" t="s">
        <v>79</v>
      </c>
      <c r="AW6" s="124" t="s">
        <v>78</v>
      </c>
      <c r="AX6" s="126" t="s">
        <v>79</v>
      </c>
      <c r="AY6" s="124" t="s">
        <v>78</v>
      </c>
      <c r="AZ6" s="125" t="s">
        <v>79</v>
      </c>
      <c r="BA6" s="124" t="s">
        <v>78</v>
      </c>
      <c r="BB6" s="125" t="s">
        <v>79</v>
      </c>
      <c r="BC6" s="124" t="s">
        <v>78</v>
      </c>
      <c r="BD6" s="125" t="s">
        <v>79</v>
      </c>
      <c r="BE6" s="127" t="s">
        <v>78</v>
      </c>
      <c r="BF6" s="125" t="s">
        <v>79</v>
      </c>
      <c r="BG6" s="127" t="s">
        <v>78</v>
      </c>
      <c r="BH6" s="125" t="s">
        <v>79</v>
      </c>
      <c r="BI6" s="127" t="s">
        <v>78</v>
      </c>
      <c r="BJ6" s="125" t="s">
        <v>79</v>
      </c>
      <c r="BK6" s="127" t="s">
        <v>78</v>
      </c>
      <c r="BL6" s="125" t="s">
        <v>79</v>
      </c>
      <c r="BM6" s="127" t="s">
        <v>78</v>
      </c>
      <c r="BN6" s="125" t="s">
        <v>79</v>
      </c>
      <c r="BO6" s="127" t="s">
        <v>78</v>
      </c>
      <c r="BP6" s="125" t="s">
        <v>79</v>
      </c>
      <c r="BQ6" s="127" t="s">
        <v>78</v>
      </c>
      <c r="BR6" s="125" t="s">
        <v>79</v>
      </c>
      <c r="BS6" s="127" t="s">
        <v>78</v>
      </c>
      <c r="BT6" s="125" t="s">
        <v>79</v>
      </c>
      <c r="BU6" s="127" t="s">
        <v>78</v>
      </c>
      <c r="BV6" s="125" t="s">
        <v>79</v>
      </c>
      <c r="BW6" s="127" t="s">
        <v>78</v>
      </c>
      <c r="BX6" s="125" t="s">
        <v>79</v>
      </c>
    </row>
    <row r="7" spans="2:76" x14ac:dyDescent="0.25">
      <c r="B7" s="7" t="s">
        <v>101</v>
      </c>
      <c r="C7" s="250"/>
      <c r="D7" s="251"/>
      <c r="E7" s="250"/>
      <c r="F7" s="251"/>
      <c r="G7" s="250"/>
      <c r="H7" s="251"/>
      <c r="I7" s="250"/>
      <c r="J7" s="251"/>
      <c r="K7" s="250"/>
      <c r="L7" s="251"/>
      <c r="M7" s="250"/>
      <c r="N7" s="251"/>
      <c r="O7" s="250"/>
      <c r="P7" s="251"/>
      <c r="Q7" s="250"/>
      <c r="R7" s="254"/>
      <c r="S7" s="250"/>
      <c r="T7" s="251"/>
      <c r="U7" s="250"/>
      <c r="V7" s="254"/>
      <c r="W7" s="250"/>
      <c r="X7" s="251"/>
      <c r="Y7" s="250"/>
      <c r="Z7" s="251"/>
      <c r="AA7" s="250"/>
      <c r="AB7" s="251"/>
      <c r="AC7" s="250"/>
      <c r="AD7" s="251"/>
      <c r="AE7" s="250"/>
      <c r="AF7" s="251"/>
      <c r="AG7" s="250"/>
      <c r="AH7" s="251"/>
      <c r="AI7" s="250"/>
      <c r="AJ7" s="251"/>
      <c r="AK7" s="264">
        <v>10</v>
      </c>
      <c r="AL7" s="262">
        <v>7</v>
      </c>
      <c r="AN7" s="23" t="s">
        <v>25</v>
      </c>
      <c r="AO7" s="41">
        <f t="shared" ref="AO7:BX7" si="0">C9</f>
        <v>787</v>
      </c>
      <c r="AP7" s="43">
        <f t="shared" si="0"/>
        <v>1087</v>
      </c>
      <c r="AQ7" s="41">
        <f t="shared" si="0"/>
        <v>807</v>
      </c>
      <c r="AR7" s="43">
        <f t="shared" si="0"/>
        <v>1046</v>
      </c>
      <c r="AS7" s="41">
        <f t="shared" si="0"/>
        <v>802</v>
      </c>
      <c r="AT7" s="80">
        <f t="shared" si="0"/>
        <v>1056</v>
      </c>
      <c r="AU7" s="41">
        <f t="shared" si="0"/>
        <v>844</v>
      </c>
      <c r="AV7" s="43">
        <f t="shared" si="0"/>
        <v>1222</v>
      </c>
      <c r="AW7" s="41">
        <f t="shared" si="0"/>
        <v>838</v>
      </c>
      <c r="AX7" s="80">
        <f t="shared" si="0"/>
        <v>1267</v>
      </c>
      <c r="AY7" s="41">
        <f t="shared" si="0"/>
        <v>940</v>
      </c>
      <c r="AZ7" s="43">
        <f t="shared" si="0"/>
        <v>1213</v>
      </c>
      <c r="BA7" s="41">
        <f t="shared" si="0"/>
        <v>806</v>
      </c>
      <c r="BB7" s="43">
        <f t="shared" si="0"/>
        <v>1148</v>
      </c>
      <c r="BC7" s="41">
        <f t="shared" si="0"/>
        <v>864</v>
      </c>
      <c r="BD7" s="43">
        <f t="shared" si="0"/>
        <v>1066</v>
      </c>
      <c r="BE7" s="128">
        <f t="shared" si="0"/>
        <v>882</v>
      </c>
      <c r="BF7" s="43">
        <f t="shared" si="0"/>
        <v>1078</v>
      </c>
      <c r="BG7" s="128">
        <f t="shared" si="0"/>
        <v>886</v>
      </c>
      <c r="BH7" s="43">
        <f t="shared" si="0"/>
        <v>1148</v>
      </c>
      <c r="BI7" s="128">
        <f t="shared" si="0"/>
        <v>994</v>
      </c>
      <c r="BJ7" s="43">
        <f t="shared" si="0"/>
        <v>1081</v>
      </c>
      <c r="BK7" s="128">
        <f t="shared" si="0"/>
        <v>967</v>
      </c>
      <c r="BL7" s="43">
        <f t="shared" si="0"/>
        <v>1167</v>
      </c>
      <c r="BM7" s="128">
        <f t="shared" si="0"/>
        <v>872</v>
      </c>
      <c r="BN7" s="43">
        <f t="shared" si="0"/>
        <v>1154</v>
      </c>
      <c r="BO7" s="128">
        <f t="shared" si="0"/>
        <v>857</v>
      </c>
      <c r="BP7" s="43">
        <f t="shared" si="0"/>
        <v>1038</v>
      </c>
      <c r="BQ7" s="128">
        <f t="shared" si="0"/>
        <v>1031</v>
      </c>
      <c r="BR7" s="43">
        <f t="shared" si="0"/>
        <v>1185</v>
      </c>
      <c r="BS7" s="128">
        <f t="shared" si="0"/>
        <v>1122</v>
      </c>
      <c r="BT7" s="43">
        <f t="shared" si="0"/>
        <v>1184</v>
      </c>
      <c r="BU7" s="128">
        <f t="shared" si="0"/>
        <v>954</v>
      </c>
      <c r="BV7" s="43">
        <f t="shared" si="0"/>
        <v>1159</v>
      </c>
      <c r="BW7" s="128">
        <f t="shared" si="0"/>
        <v>908</v>
      </c>
      <c r="BX7" s="43">
        <f t="shared" si="0"/>
        <v>1032</v>
      </c>
    </row>
    <row r="8" spans="2:76" x14ac:dyDescent="0.25">
      <c r="B8" s="8" t="s">
        <v>102</v>
      </c>
      <c r="C8" s="252"/>
      <c r="D8" s="253"/>
      <c r="E8" s="252"/>
      <c r="F8" s="253"/>
      <c r="G8" s="252"/>
      <c r="H8" s="253"/>
      <c r="I8" s="252"/>
      <c r="J8" s="253"/>
      <c r="K8" s="252"/>
      <c r="L8" s="253"/>
      <c r="M8" s="252"/>
      <c r="N8" s="253"/>
      <c r="O8" s="252"/>
      <c r="P8" s="253"/>
      <c r="Q8" s="252"/>
      <c r="R8" s="255"/>
      <c r="S8" s="252"/>
      <c r="T8" s="253"/>
      <c r="U8" s="252"/>
      <c r="V8" s="255"/>
      <c r="W8" s="252"/>
      <c r="X8" s="253"/>
      <c r="Y8" s="252"/>
      <c r="Z8" s="253"/>
      <c r="AA8" s="252"/>
      <c r="AB8" s="253"/>
      <c r="AC8" s="252"/>
      <c r="AD8" s="253"/>
      <c r="AE8" s="252"/>
      <c r="AF8" s="253"/>
      <c r="AG8" s="252"/>
      <c r="AH8" s="253"/>
      <c r="AI8" s="252"/>
      <c r="AJ8" s="253"/>
      <c r="AK8" s="265">
        <v>55</v>
      </c>
      <c r="AL8" s="263">
        <v>28</v>
      </c>
      <c r="AN8" s="24" t="s">
        <v>80</v>
      </c>
      <c r="AO8" s="44">
        <f t="shared" ref="AO8:BX8" si="1">SUM(C10:C14,C35)</f>
        <v>6768</v>
      </c>
      <c r="AP8" s="46">
        <f t="shared" si="1"/>
        <v>7372</v>
      </c>
      <c r="AQ8" s="44">
        <f t="shared" si="1"/>
        <v>6741</v>
      </c>
      <c r="AR8" s="46">
        <f t="shared" si="1"/>
        <v>7399</v>
      </c>
      <c r="AS8" s="44">
        <f t="shared" si="1"/>
        <v>6602</v>
      </c>
      <c r="AT8" s="75">
        <f t="shared" si="1"/>
        <v>7452</v>
      </c>
      <c r="AU8" s="44">
        <f t="shared" si="1"/>
        <v>6374</v>
      </c>
      <c r="AV8" s="46">
        <f t="shared" si="1"/>
        <v>7268</v>
      </c>
      <c r="AW8" s="44">
        <f t="shared" si="1"/>
        <v>6388</v>
      </c>
      <c r="AX8" s="75">
        <f t="shared" si="1"/>
        <v>7432</v>
      </c>
      <c r="AY8" s="44">
        <f t="shared" si="1"/>
        <v>6431</v>
      </c>
      <c r="AZ8" s="46">
        <f t="shared" si="1"/>
        <v>7546</v>
      </c>
      <c r="BA8" s="44">
        <f t="shared" si="1"/>
        <v>6160</v>
      </c>
      <c r="BB8" s="46">
        <f t="shared" si="1"/>
        <v>7394</v>
      </c>
      <c r="BC8" s="44">
        <f t="shared" si="1"/>
        <v>5975</v>
      </c>
      <c r="BD8" s="46">
        <f t="shared" si="1"/>
        <v>7302</v>
      </c>
      <c r="BE8" s="129">
        <f t="shared" si="1"/>
        <v>5688</v>
      </c>
      <c r="BF8" s="46">
        <f t="shared" si="1"/>
        <v>7260</v>
      </c>
      <c r="BG8" s="129">
        <f t="shared" si="1"/>
        <v>5672</v>
      </c>
      <c r="BH8" s="46">
        <f t="shared" si="1"/>
        <v>6998</v>
      </c>
      <c r="BI8" s="129">
        <f t="shared" si="1"/>
        <v>5589</v>
      </c>
      <c r="BJ8" s="46">
        <f t="shared" si="1"/>
        <v>6702</v>
      </c>
      <c r="BK8" s="129">
        <f t="shared" si="1"/>
        <v>5613</v>
      </c>
      <c r="BL8" s="46">
        <f t="shared" si="1"/>
        <v>6730</v>
      </c>
      <c r="BM8" s="129">
        <f t="shared" si="1"/>
        <v>5554</v>
      </c>
      <c r="BN8" s="46">
        <f t="shared" si="1"/>
        <v>6845</v>
      </c>
      <c r="BO8" s="129">
        <f t="shared" si="1"/>
        <v>5723</v>
      </c>
      <c r="BP8" s="46">
        <f t="shared" si="1"/>
        <v>6897</v>
      </c>
      <c r="BQ8" s="129">
        <f t="shared" si="1"/>
        <v>5566</v>
      </c>
      <c r="BR8" s="46">
        <f t="shared" si="1"/>
        <v>6574</v>
      </c>
      <c r="BS8" s="129">
        <f t="shared" si="1"/>
        <v>5767</v>
      </c>
      <c r="BT8" s="46">
        <f t="shared" si="1"/>
        <v>6676</v>
      </c>
      <c r="BU8" s="129">
        <f t="shared" si="1"/>
        <v>5782</v>
      </c>
      <c r="BV8" s="46">
        <f t="shared" si="1"/>
        <v>6705</v>
      </c>
      <c r="BW8" s="129">
        <f t="shared" si="1"/>
        <v>5764</v>
      </c>
      <c r="BX8" s="46">
        <f t="shared" si="1"/>
        <v>6865</v>
      </c>
    </row>
    <row r="9" spans="2:76" x14ac:dyDescent="0.25">
      <c r="B9" s="237" t="s">
        <v>0</v>
      </c>
      <c r="C9" s="41">
        <v>787</v>
      </c>
      <c r="D9" s="43">
        <v>1087</v>
      </c>
      <c r="E9" s="41">
        <v>807</v>
      </c>
      <c r="F9" s="43">
        <v>1046</v>
      </c>
      <c r="G9" s="41">
        <v>802</v>
      </c>
      <c r="H9" s="43">
        <v>1056</v>
      </c>
      <c r="I9" s="41">
        <v>844</v>
      </c>
      <c r="J9" s="43">
        <v>1222</v>
      </c>
      <c r="K9" s="41">
        <v>838</v>
      </c>
      <c r="L9" s="43">
        <v>1267</v>
      </c>
      <c r="M9" s="41">
        <v>940</v>
      </c>
      <c r="N9" s="43">
        <v>1213</v>
      </c>
      <c r="O9" s="41">
        <v>806</v>
      </c>
      <c r="P9" s="43">
        <v>1148</v>
      </c>
      <c r="Q9" s="41">
        <v>864</v>
      </c>
      <c r="R9" s="80">
        <v>1066</v>
      </c>
      <c r="S9" s="41">
        <v>882</v>
      </c>
      <c r="T9" s="43">
        <v>1078</v>
      </c>
      <c r="U9" s="41">
        <v>886</v>
      </c>
      <c r="V9" s="80">
        <v>1148</v>
      </c>
      <c r="W9" s="41">
        <v>994</v>
      </c>
      <c r="X9" s="43">
        <v>1081</v>
      </c>
      <c r="Y9" s="41">
        <v>967</v>
      </c>
      <c r="Z9" s="43">
        <v>1167</v>
      </c>
      <c r="AA9" s="41">
        <v>872</v>
      </c>
      <c r="AB9" s="43">
        <v>1154</v>
      </c>
      <c r="AC9" s="41">
        <v>857</v>
      </c>
      <c r="AD9" s="43">
        <v>1038</v>
      </c>
      <c r="AE9" s="41">
        <v>1031</v>
      </c>
      <c r="AF9" s="43">
        <v>1185</v>
      </c>
      <c r="AG9" s="41">
        <v>1122</v>
      </c>
      <c r="AH9" s="43">
        <v>1184</v>
      </c>
      <c r="AI9" s="41">
        <v>954</v>
      </c>
      <c r="AJ9" s="43">
        <v>1159</v>
      </c>
      <c r="AK9" s="41">
        <v>908</v>
      </c>
      <c r="AL9" s="43">
        <v>1032</v>
      </c>
      <c r="AN9" s="24" t="s">
        <v>27</v>
      </c>
      <c r="AO9" s="44">
        <f t="shared" ref="AO9:BX9" si="2">SUM(C15:C18)</f>
        <v>1847</v>
      </c>
      <c r="AP9" s="46">
        <f t="shared" si="2"/>
        <v>6056</v>
      </c>
      <c r="AQ9" s="44">
        <f t="shared" si="2"/>
        <v>2082</v>
      </c>
      <c r="AR9" s="46">
        <f t="shared" si="2"/>
        <v>6094</v>
      </c>
      <c r="AS9" s="44">
        <f t="shared" si="2"/>
        <v>2535</v>
      </c>
      <c r="AT9" s="75">
        <f t="shared" si="2"/>
        <v>6680</v>
      </c>
      <c r="AU9" s="44">
        <f t="shared" si="2"/>
        <v>2607</v>
      </c>
      <c r="AV9" s="46">
        <f t="shared" si="2"/>
        <v>6800</v>
      </c>
      <c r="AW9" s="44">
        <f t="shared" si="2"/>
        <v>2651</v>
      </c>
      <c r="AX9" s="75">
        <f t="shared" si="2"/>
        <v>6776</v>
      </c>
      <c r="AY9" s="44">
        <f t="shared" si="2"/>
        <v>2936</v>
      </c>
      <c r="AZ9" s="46">
        <f t="shared" si="2"/>
        <v>6688</v>
      </c>
      <c r="BA9" s="44">
        <f t="shared" si="2"/>
        <v>3116</v>
      </c>
      <c r="BB9" s="46">
        <f t="shared" si="2"/>
        <v>6674</v>
      </c>
      <c r="BC9" s="44">
        <f t="shared" si="2"/>
        <v>3199</v>
      </c>
      <c r="BD9" s="46">
        <f t="shared" si="2"/>
        <v>6692</v>
      </c>
      <c r="BE9" s="129">
        <f t="shared" si="2"/>
        <v>3139</v>
      </c>
      <c r="BF9" s="46">
        <f t="shared" si="2"/>
        <v>6510</v>
      </c>
      <c r="BG9" s="129">
        <f t="shared" si="2"/>
        <v>3158</v>
      </c>
      <c r="BH9" s="46">
        <f t="shared" si="2"/>
        <v>6489</v>
      </c>
      <c r="BI9" s="129">
        <f t="shared" si="2"/>
        <v>3136</v>
      </c>
      <c r="BJ9" s="46">
        <f t="shared" si="2"/>
        <v>6193</v>
      </c>
      <c r="BK9" s="129">
        <f t="shared" si="2"/>
        <v>3262</v>
      </c>
      <c r="BL9" s="46">
        <f t="shared" si="2"/>
        <v>6451</v>
      </c>
      <c r="BM9" s="129">
        <f t="shared" si="2"/>
        <v>3189</v>
      </c>
      <c r="BN9" s="46">
        <f t="shared" si="2"/>
        <v>6298</v>
      </c>
      <c r="BO9" s="129">
        <f t="shared" si="2"/>
        <v>3406</v>
      </c>
      <c r="BP9" s="46">
        <f t="shared" si="2"/>
        <v>6000</v>
      </c>
      <c r="BQ9" s="129">
        <f t="shared" si="2"/>
        <v>3220</v>
      </c>
      <c r="BR9" s="46">
        <f t="shared" si="2"/>
        <v>5783</v>
      </c>
      <c r="BS9" s="129">
        <f t="shared" si="2"/>
        <v>3179</v>
      </c>
      <c r="BT9" s="46">
        <f t="shared" si="2"/>
        <v>5731</v>
      </c>
      <c r="BU9" s="129">
        <f t="shared" si="2"/>
        <v>3216</v>
      </c>
      <c r="BV9" s="46">
        <f t="shared" si="2"/>
        <v>5567</v>
      </c>
      <c r="BW9" s="129">
        <f t="shared" si="2"/>
        <v>3186</v>
      </c>
      <c r="BX9" s="46">
        <f t="shared" si="2"/>
        <v>5599</v>
      </c>
    </row>
    <row r="10" spans="2:76" x14ac:dyDescent="0.25">
      <c r="B10" s="8" t="s">
        <v>1</v>
      </c>
      <c r="C10" s="44">
        <v>1422</v>
      </c>
      <c r="D10" s="46">
        <v>1481</v>
      </c>
      <c r="E10" s="44">
        <v>1477</v>
      </c>
      <c r="F10" s="46">
        <v>1557</v>
      </c>
      <c r="G10" s="44">
        <v>1305</v>
      </c>
      <c r="H10" s="46">
        <v>1446</v>
      </c>
      <c r="I10" s="44">
        <v>1300</v>
      </c>
      <c r="J10" s="46">
        <v>1470</v>
      </c>
      <c r="K10" s="44">
        <v>1334</v>
      </c>
      <c r="L10" s="46">
        <v>1647</v>
      </c>
      <c r="M10" s="44">
        <v>1485</v>
      </c>
      <c r="N10" s="46">
        <v>1653</v>
      </c>
      <c r="O10" s="44">
        <v>1443</v>
      </c>
      <c r="P10" s="46">
        <v>1557</v>
      </c>
      <c r="Q10" s="44">
        <v>1195</v>
      </c>
      <c r="R10" s="75">
        <v>1486</v>
      </c>
      <c r="S10" s="44">
        <v>1203</v>
      </c>
      <c r="T10" s="46">
        <v>1406</v>
      </c>
      <c r="U10" s="44">
        <v>1188</v>
      </c>
      <c r="V10" s="75">
        <v>1374</v>
      </c>
      <c r="W10" s="44">
        <v>1198</v>
      </c>
      <c r="X10" s="46">
        <v>1402</v>
      </c>
      <c r="Y10" s="44">
        <v>1356</v>
      </c>
      <c r="Z10" s="46">
        <v>1441</v>
      </c>
      <c r="AA10" s="44">
        <v>1250</v>
      </c>
      <c r="AB10" s="46">
        <v>1532</v>
      </c>
      <c r="AC10" s="44">
        <v>1136</v>
      </c>
      <c r="AD10" s="46">
        <v>1454</v>
      </c>
      <c r="AE10" s="44">
        <v>1201</v>
      </c>
      <c r="AF10" s="46">
        <v>1428</v>
      </c>
      <c r="AG10" s="44">
        <v>1345</v>
      </c>
      <c r="AH10" s="46">
        <v>1452</v>
      </c>
      <c r="AI10" s="44">
        <v>1359</v>
      </c>
      <c r="AJ10" s="46">
        <v>1404</v>
      </c>
      <c r="AK10" s="44">
        <v>1177</v>
      </c>
      <c r="AL10" s="46">
        <v>1447</v>
      </c>
      <c r="AN10" s="24" t="s">
        <v>28</v>
      </c>
      <c r="AO10" s="44">
        <f t="shared" ref="AO10:BX10" si="3">SUM(C19:C20)</f>
        <v>168</v>
      </c>
      <c r="AP10" s="46">
        <f t="shared" si="3"/>
        <v>1880</v>
      </c>
      <c r="AQ10" s="44">
        <f t="shared" si="3"/>
        <v>186</v>
      </c>
      <c r="AR10" s="46">
        <f t="shared" si="3"/>
        <v>1959</v>
      </c>
      <c r="AS10" s="44">
        <f t="shared" si="3"/>
        <v>272</v>
      </c>
      <c r="AT10" s="75">
        <f t="shared" si="3"/>
        <v>2151</v>
      </c>
      <c r="AU10" s="44">
        <f t="shared" si="3"/>
        <v>427</v>
      </c>
      <c r="AV10" s="46">
        <f t="shared" si="3"/>
        <v>2179</v>
      </c>
      <c r="AW10" s="44">
        <f t="shared" si="3"/>
        <v>577</v>
      </c>
      <c r="AX10" s="75">
        <f t="shared" si="3"/>
        <v>2054</v>
      </c>
      <c r="AY10" s="44">
        <f t="shared" si="3"/>
        <v>621</v>
      </c>
      <c r="AZ10" s="46">
        <f t="shared" si="3"/>
        <v>2056</v>
      </c>
      <c r="BA10" s="44">
        <f t="shared" si="3"/>
        <v>654</v>
      </c>
      <c r="BB10" s="46">
        <f t="shared" si="3"/>
        <v>2049</v>
      </c>
      <c r="BC10" s="44">
        <f t="shared" si="3"/>
        <v>763</v>
      </c>
      <c r="BD10" s="46">
        <f t="shared" si="3"/>
        <v>2002</v>
      </c>
      <c r="BE10" s="129">
        <f t="shared" si="3"/>
        <v>820</v>
      </c>
      <c r="BF10" s="46">
        <f t="shared" si="3"/>
        <v>1955</v>
      </c>
      <c r="BG10" s="129">
        <f t="shared" si="3"/>
        <v>834</v>
      </c>
      <c r="BH10" s="46">
        <f t="shared" si="3"/>
        <v>1915</v>
      </c>
      <c r="BI10" s="129">
        <f t="shared" si="3"/>
        <v>790</v>
      </c>
      <c r="BJ10" s="46">
        <f t="shared" si="3"/>
        <v>1896</v>
      </c>
      <c r="BK10" s="129">
        <f t="shared" si="3"/>
        <v>875</v>
      </c>
      <c r="BL10" s="46">
        <f t="shared" si="3"/>
        <v>1766</v>
      </c>
      <c r="BM10" s="129">
        <f t="shared" si="3"/>
        <v>892</v>
      </c>
      <c r="BN10" s="46">
        <f t="shared" si="3"/>
        <v>1818</v>
      </c>
      <c r="BO10" s="129">
        <f t="shared" si="3"/>
        <v>872</v>
      </c>
      <c r="BP10" s="46">
        <f t="shared" si="3"/>
        <v>1995</v>
      </c>
      <c r="BQ10" s="129">
        <f t="shared" si="3"/>
        <v>892</v>
      </c>
      <c r="BR10" s="46">
        <f t="shared" si="3"/>
        <v>1851</v>
      </c>
      <c r="BS10" s="129">
        <f t="shared" si="3"/>
        <v>929</v>
      </c>
      <c r="BT10" s="46">
        <f t="shared" si="3"/>
        <v>1700</v>
      </c>
      <c r="BU10" s="129">
        <f t="shared" si="3"/>
        <v>906</v>
      </c>
      <c r="BV10" s="46">
        <f t="shared" si="3"/>
        <v>1751</v>
      </c>
      <c r="BW10" s="129">
        <f t="shared" si="3"/>
        <v>907</v>
      </c>
      <c r="BX10" s="46">
        <f t="shared" si="3"/>
        <v>1738</v>
      </c>
    </row>
    <row r="11" spans="2:76" ht="15.75" thickBot="1" x14ac:dyDescent="0.3">
      <c r="B11" s="8" t="s">
        <v>2</v>
      </c>
      <c r="C11" s="44">
        <v>1419</v>
      </c>
      <c r="D11" s="46">
        <v>1358</v>
      </c>
      <c r="E11" s="44">
        <v>1367</v>
      </c>
      <c r="F11" s="46">
        <v>1383</v>
      </c>
      <c r="G11" s="44">
        <v>1384</v>
      </c>
      <c r="H11" s="46">
        <v>1522</v>
      </c>
      <c r="I11" s="44">
        <v>1274</v>
      </c>
      <c r="J11" s="46">
        <v>1409</v>
      </c>
      <c r="K11" s="44">
        <v>1300</v>
      </c>
      <c r="L11" s="46">
        <v>1392</v>
      </c>
      <c r="M11" s="44">
        <v>1197</v>
      </c>
      <c r="N11" s="46">
        <v>1534</v>
      </c>
      <c r="O11" s="44">
        <v>1228</v>
      </c>
      <c r="P11" s="46">
        <v>1494</v>
      </c>
      <c r="Q11" s="44">
        <v>1313</v>
      </c>
      <c r="R11" s="75">
        <v>1409</v>
      </c>
      <c r="S11" s="44">
        <v>1071</v>
      </c>
      <c r="T11" s="46">
        <v>1351</v>
      </c>
      <c r="U11" s="44">
        <v>1111</v>
      </c>
      <c r="V11" s="75">
        <v>1277</v>
      </c>
      <c r="W11" s="44">
        <v>1101</v>
      </c>
      <c r="X11" s="46">
        <v>1221</v>
      </c>
      <c r="Y11" s="44">
        <v>1064</v>
      </c>
      <c r="Z11" s="46">
        <v>1333</v>
      </c>
      <c r="AA11" s="44">
        <v>1163</v>
      </c>
      <c r="AB11" s="46">
        <v>1316</v>
      </c>
      <c r="AC11" s="44">
        <v>1185</v>
      </c>
      <c r="AD11" s="46">
        <v>1367</v>
      </c>
      <c r="AE11" s="44">
        <v>1084</v>
      </c>
      <c r="AF11" s="46">
        <v>1291</v>
      </c>
      <c r="AG11" s="44">
        <v>1149</v>
      </c>
      <c r="AH11" s="46">
        <v>1301</v>
      </c>
      <c r="AI11" s="44">
        <v>1175</v>
      </c>
      <c r="AJ11" s="46">
        <v>1356</v>
      </c>
      <c r="AK11" s="44">
        <v>1255</v>
      </c>
      <c r="AL11" s="46">
        <v>1296</v>
      </c>
      <c r="AN11" s="130" t="s">
        <v>29</v>
      </c>
      <c r="AO11" s="131">
        <f t="shared" ref="AO11:BX11" si="4">SUM(C9:C20,C35)</f>
        <v>9570</v>
      </c>
      <c r="AP11" s="132">
        <f t="shared" si="4"/>
        <v>16395</v>
      </c>
      <c r="AQ11" s="131">
        <f t="shared" si="4"/>
        <v>9816</v>
      </c>
      <c r="AR11" s="132">
        <f t="shared" si="4"/>
        <v>16498</v>
      </c>
      <c r="AS11" s="131">
        <f t="shared" si="4"/>
        <v>10211</v>
      </c>
      <c r="AT11" s="133">
        <f t="shared" si="4"/>
        <v>17339</v>
      </c>
      <c r="AU11" s="131">
        <f t="shared" si="4"/>
        <v>10252</v>
      </c>
      <c r="AV11" s="132">
        <f t="shared" si="4"/>
        <v>17469</v>
      </c>
      <c r="AW11" s="131">
        <f t="shared" si="4"/>
        <v>10454</v>
      </c>
      <c r="AX11" s="133">
        <f t="shared" si="4"/>
        <v>17529</v>
      </c>
      <c r="AY11" s="131">
        <f t="shared" si="4"/>
        <v>10928</v>
      </c>
      <c r="AZ11" s="132">
        <f t="shared" si="4"/>
        <v>17503</v>
      </c>
      <c r="BA11" s="131">
        <f t="shared" si="4"/>
        <v>10736</v>
      </c>
      <c r="BB11" s="132">
        <f t="shared" si="4"/>
        <v>17265</v>
      </c>
      <c r="BC11" s="131">
        <f t="shared" si="4"/>
        <v>10801</v>
      </c>
      <c r="BD11" s="132">
        <f t="shared" si="4"/>
        <v>17062</v>
      </c>
      <c r="BE11" s="134">
        <f t="shared" si="4"/>
        <v>10529</v>
      </c>
      <c r="BF11" s="132">
        <f t="shared" si="4"/>
        <v>16803</v>
      </c>
      <c r="BG11" s="134">
        <f t="shared" si="4"/>
        <v>10550</v>
      </c>
      <c r="BH11" s="132">
        <f t="shared" si="4"/>
        <v>16550</v>
      </c>
      <c r="BI11" s="134">
        <f t="shared" si="4"/>
        <v>10509</v>
      </c>
      <c r="BJ11" s="132">
        <f t="shared" si="4"/>
        <v>15872</v>
      </c>
      <c r="BK11" s="134">
        <f t="shared" si="4"/>
        <v>10717</v>
      </c>
      <c r="BL11" s="132">
        <f t="shared" si="4"/>
        <v>16114</v>
      </c>
      <c r="BM11" s="134">
        <f t="shared" si="4"/>
        <v>10507</v>
      </c>
      <c r="BN11" s="132">
        <f t="shared" si="4"/>
        <v>16115</v>
      </c>
      <c r="BO11" s="134">
        <f t="shared" si="4"/>
        <v>10858</v>
      </c>
      <c r="BP11" s="132">
        <f t="shared" si="4"/>
        <v>15930</v>
      </c>
      <c r="BQ11" s="134">
        <f t="shared" si="4"/>
        <v>10709</v>
      </c>
      <c r="BR11" s="132">
        <f t="shared" si="4"/>
        <v>15393</v>
      </c>
      <c r="BS11" s="134">
        <f t="shared" si="4"/>
        <v>10997</v>
      </c>
      <c r="BT11" s="132">
        <f t="shared" si="4"/>
        <v>15291</v>
      </c>
      <c r="BU11" s="134">
        <f t="shared" si="4"/>
        <v>10858</v>
      </c>
      <c r="BV11" s="132">
        <f t="shared" si="4"/>
        <v>15182</v>
      </c>
      <c r="BW11" s="134">
        <f t="shared" si="4"/>
        <v>10765</v>
      </c>
      <c r="BX11" s="132">
        <f t="shared" si="4"/>
        <v>15234</v>
      </c>
    </row>
    <row r="12" spans="2:76" x14ac:dyDescent="0.25">
      <c r="B12" s="8" t="s">
        <v>3</v>
      </c>
      <c r="C12" s="44">
        <v>1465</v>
      </c>
      <c r="D12" s="46">
        <v>1494</v>
      </c>
      <c r="E12" s="44">
        <v>1346</v>
      </c>
      <c r="F12" s="46">
        <v>1419</v>
      </c>
      <c r="G12" s="44">
        <v>1321</v>
      </c>
      <c r="H12" s="46">
        <v>1405</v>
      </c>
      <c r="I12" s="44">
        <v>1308</v>
      </c>
      <c r="J12" s="46">
        <v>1520</v>
      </c>
      <c r="K12" s="44">
        <v>1280</v>
      </c>
      <c r="L12" s="46">
        <v>1421</v>
      </c>
      <c r="M12" s="44">
        <v>1282</v>
      </c>
      <c r="N12" s="46">
        <v>1376</v>
      </c>
      <c r="O12" s="44">
        <v>1154</v>
      </c>
      <c r="P12" s="46">
        <v>1534</v>
      </c>
      <c r="Q12" s="44">
        <v>1213</v>
      </c>
      <c r="R12" s="75">
        <v>1501</v>
      </c>
      <c r="S12" s="44">
        <v>1217</v>
      </c>
      <c r="T12" s="46">
        <v>1464</v>
      </c>
      <c r="U12" s="44">
        <v>1101</v>
      </c>
      <c r="V12" s="75">
        <v>1404</v>
      </c>
      <c r="W12" s="44">
        <v>1107</v>
      </c>
      <c r="X12" s="46">
        <v>1252</v>
      </c>
      <c r="Y12" s="44">
        <v>1113</v>
      </c>
      <c r="Z12" s="46">
        <v>1242</v>
      </c>
      <c r="AA12" s="44">
        <v>1036</v>
      </c>
      <c r="AB12" s="46">
        <v>1357</v>
      </c>
      <c r="AC12" s="44">
        <v>1193</v>
      </c>
      <c r="AD12" s="46">
        <v>1358</v>
      </c>
      <c r="AE12" s="44">
        <v>1056</v>
      </c>
      <c r="AF12" s="46">
        <v>1240</v>
      </c>
      <c r="AG12" s="44">
        <v>1063</v>
      </c>
      <c r="AH12" s="46">
        <v>1319</v>
      </c>
      <c r="AI12" s="44">
        <v>1127</v>
      </c>
      <c r="AJ12" s="46">
        <v>1276</v>
      </c>
      <c r="AK12" s="44">
        <v>1169</v>
      </c>
      <c r="AL12" s="46">
        <v>1403</v>
      </c>
    </row>
    <row r="13" spans="2:76" x14ac:dyDescent="0.25">
      <c r="B13" s="8" t="s">
        <v>4</v>
      </c>
      <c r="C13" s="44">
        <v>1275</v>
      </c>
      <c r="D13" s="46">
        <v>1458</v>
      </c>
      <c r="E13" s="44">
        <v>1363</v>
      </c>
      <c r="F13" s="46">
        <v>1492</v>
      </c>
      <c r="G13" s="44">
        <v>1282</v>
      </c>
      <c r="H13" s="46">
        <v>1499</v>
      </c>
      <c r="I13" s="44">
        <v>1300</v>
      </c>
      <c r="J13" s="46">
        <v>1360</v>
      </c>
      <c r="K13" s="44">
        <v>1246</v>
      </c>
      <c r="L13" s="46">
        <v>1523</v>
      </c>
      <c r="M13" s="44">
        <v>1249</v>
      </c>
      <c r="N13" s="46">
        <v>1418</v>
      </c>
      <c r="O13" s="44">
        <v>1182</v>
      </c>
      <c r="P13" s="46">
        <v>1399</v>
      </c>
      <c r="Q13" s="44">
        <v>1106</v>
      </c>
      <c r="R13" s="75">
        <v>1494</v>
      </c>
      <c r="S13" s="44">
        <v>1124</v>
      </c>
      <c r="T13" s="46">
        <v>1487</v>
      </c>
      <c r="U13" s="44">
        <v>1154</v>
      </c>
      <c r="V13" s="75">
        <v>1449</v>
      </c>
      <c r="W13" s="44">
        <v>1042</v>
      </c>
      <c r="X13" s="46">
        <v>1401</v>
      </c>
      <c r="Y13" s="44">
        <v>1046</v>
      </c>
      <c r="Z13" s="46">
        <v>1302</v>
      </c>
      <c r="AA13" s="44">
        <v>1081</v>
      </c>
      <c r="AB13" s="46">
        <v>1353</v>
      </c>
      <c r="AC13" s="44">
        <v>1067</v>
      </c>
      <c r="AD13" s="46">
        <v>1379</v>
      </c>
      <c r="AE13" s="44">
        <v>1180</v>
      </c>
      <c r="AF13" s="46">
        <v>1276</v>
      </c>
      <c r="AG13" s="44">
        <v>1067</v>
      </c>
      <c r="AH13" s="46">
        <v>1292</v>
      </c>
      <c r="AI13" s="44">
        <v>1083</v>
      </c>
      <c r="AJ13" s="46">
        <v>1356</v>
      </c>
      <c r="AK13" s="44">
        <v>1099</v>
      </c>
      <c r="AL13" s="46">
        <v>1322</v>
      </c>
      <c r="AN13" s="274" t="s">
        <v>81</v>
      </c>
      <c r="AO13" s="274"/>
      <c r="AP13" s="274"/>
      <c r="AQ13" s="274"/>
      <c r="AR13" s="274"/>
      <c r="AS13" s="274"/>
      <c r="AT13" s="274"/>
      <c r="AU13" s="274"/>
      <c r="AV13" s="274"/>
      <c r="AW13" s="274"/>
    </row>
    <row r="14" spans="2:76" ht="15.75" thickBot="1" x14ac:dyDescent="0.3">
      <c r="B14" s="8" t="s">
        <v>5</v>
      </c>
      <c r="C14" s="44">
        <v>1187</v>
      </c>
      <c r="D14" s="46">
        <v>1502</v>
      </c>
      <c r="E14" s="44">
        <v>1188</v>
      </c>
      <c r="F14" s="46">
        <v>1496</v>
      </c>
      <c r="G14" s="44">
        <v>1310</v>
      </c>
      <c r="H14" s="46">
        <v>1558</v>
      </c>
      <c r="I14" s="44">
        <v>1192</v>
      </c>
      <c r="J14" s="46">
        <v>1485</v>
      </c>
      <c r="K14" s="44">
        <v>1228</v>
      </c>
      <c r="L14" s="46">
        <v>1421</v>
      </c>
      <c r="M14" s="44">
        <v>1218</v>
      </c>
      <c r="N14" s="46">
        <v>1541</v>
      </c>
      <c r="O14" s="44">
        <v>1153</v>
      </c>
      <c r="P14" s="46">
        <v>1392</v>
      </c>
      <c r="Q14" s="44">
        <v>1148</v>
      </c>
      <c r="R14" s="75">
        <v>1393</v>
      </c>
      <c r="S14" s="44">
        <v>1073</v>
      </c>
      <c r="T14" s="46">
        <v>1530</v>
      </c>
      <c r="U14" s="44">
        <v>1118</v>
      </c>
      <c r="V14" s="75">
        <v>1474</v>
      </c>
      <c r="W14" s="44">
        <v>1141</v>
      </c>
      <c r="X14" s="46">
        <v>1415</v>
      </c>
      <c r="Y14" s="44">
        <v>1034</v>
      </c>
      <c r="Z14" s="46">
        <v>1387</v>
      </c>
      <c r="AA14" s="44">
        <v>1024</v>
      </c>
      <c r="AB14" s="46">
        <v>1262</v>
      </c>
      <c r="AC14" s="44">
        <v>1142</v>
      </c>
      <c r="AD14" s="46">
        <v>1318</v>
      </c>
      <c r="AE14" s="44">
        <v>1045</v>
      </c>
      <c r="AF14" s="46">
        <v>1318</v>
      </c>
      <c r="AG14" s="44">
        <v>1143</v>
      </c>
      <c r="AH14" s="46">
        <v>1292</v>
      </c>
      <c r="AI14" s="44">
        <v>1038</v>
      </c>
      <c r="AJ14" s="46">
        <v>1296</v>
      </c>
      <c r="AK14" s="44">
        <v>1064</v>
      </c>
      <c r="AL14" s="46">
        <v>1375</v>
      </c>
    </row>
    <row r="15" spans="2:76" x14ac:dyDescent="0.25">
      <c r="B15" s="8" t="s">
        <v>6</v>
      </c>
      <c r="C15" s="44">
        <v>740</v>
      </c>
      <c r="D15" s="46">
        <v>1828</v>
      </c>
      <c r="E15" s="44">
        <v>752</v>
      </c>
      <c r="F15" s="46">
        <v>1836</v>
      </c>
      <c r="G15" s="44">
        <v>857</v>
      </c>
      <c r="H15" s="46">
        <v>2022</v>
      </c>
      <c r="I15" s="44">
        <v>897</v>
      </c>
      <c r="J15" s="46">
        <v>2108</v>
      </c>
      <c r="K15" s="44">
        <v>912</v>
      </c>
      <c r="L15" s="46">
        <v>2134</v>
      </c>
      <c r="M15" s="44">
        <v>1022</v>
      </c>
      <c r="N15" s="46">
        <v>2112</v>
      </c>
      <c r="O15" s="44">
        <v>1083</v>
      </c>
      <c r="P15" s="46">
        <v>2268</v>
      </c>
      <c r="Q15" s="44">
        <v>1061</v>
      </c>
      <c r="R15" s="75">
        <v>2220</v>
      </c>
      <c r="S15" s="44">
        <v>1052</v>
      </c>
      <c r="T15" s="46">
        <v>2161</v>
      </c>
      <c r="U15" s="44">
        <v>999</v>
      </c>
      <c r="V15" s="75">
        <v>2178</v>
      </c>
      <c r="W15" s="44">
        <v>1064</v>
      </c>
      <c r="X15" s="46">
        <v>2100</v>
      </c>
      <c r="Y15" s="44">
        <v>1063</v>
      </c>
      <c r="Z15" s="46">
        <v>2165</v>
      </c>
      <c r="AA15" s="44">
        <v>1053</v>
      </c>
      <c r="AB15" s="46">
        <v>2110</v>
      </c>
      <c r="AC15" s="44">
        <v>1017</v>
      </c>
      <c r="AD15" s="46">
        <v>1733</v>
      </c>
      <c r="AE15" s="44">
        <v>1003</v>
      </c>
      <c r="AF15" s="46">
        <v>1794</v>
      </c>
      <c r="AG15" s="44">
        <v>990</v>
      </c>
      <c r="AH15" s="46">
        <v>1753</v>
      </c>
      <c r="AI15" s="44">
        <v>1062</v>
      </c>
      <c r="AJ15" s="46">
        <v>1841</v>
      </c>
      <c r="AK15" s="44">
        <v>995</v>
      </c>
      <c r="AL15" s="46">
        <v>1716</v>
      </c>
      <c r="AO15" s="277">
        <v>2008</v>
      </c>
      <c r="AP15" s="278"/>
      <c r="AQ15" s="277">
        <v>2009</v>
      </c>
      <c r="AR15" s="276"/>
      <c r="AS15" s="277">
        <v>2010</v>
      </c>
      <c r="AT15" s="276"/>
      <c r="AU15" s="277">
        <v>2011</v>
      </c>
      <c r="AV15" s="276"/>
      <c r="AW15" s="277">
        <v>2012</v>
      </c>
      <c r="AX15" s="276"/>
      <c r="AY15" s="277">
        <v>2013</v>
      </c>
      <c r="AZ15" s="276"/>
      <c r="BA15" s="277">
        <v>2014</v>
      </c>
      <c r="BB15" s="276"/>
      <c r="BC15" s="277">
        <v>2015</v>
      </c>
      <c r="BD15" s="276"/>
      <c r="BE15" s="277">
        <v>2016</v>
      </c>
      <c r="BF15" s="276"/>
      <c r="BG15" s="277">
        <v>2017</v>
      </c>
      <c r="BH15" s="276"/>
      <c r="BI15" s="277">
        <v>2018</v>
      </c>
      <c r="BJ15" s="276"/>
      <c r="BK15" s="277">
        <v>2019</v>
      </c>
      <c r="BL15" s="276"/>
      <c r="BM15" s="277">
        <v>2020</v>
      </c>
      <c r="BN15" s="276"/>
      <c r="BO15" s="277">
        <v>2021</v>
      </c>
      <c r="BP15" s="276"/>
      <c r="BQ15" s="277">
        <v>2022</v>
      </c>
      <c r="BR15" s="276"/>
      <c r="BS15" s="277">
        <v>2023</v>
      </c>
      <c r="BT15" s="276"/>
      <c r="BU15" s="277">
        <v>2024</v>
      </c>
      <c r="BV15" s="276"/>
      <c r="BW15" s="277">
        <v>2025</v>
      </c>
      <c r="BX15" s="276"/>
    </row>
    <row r="16" spans="2:76" ht="15.75" thickBot="1" x14ac:dyDescent="0.3">
      <c r="B16" s="8" t="s">
        <v>7</v>
      </c>
      <c r="C16" s="44">
        <v>558</v>
      </c>
      <c r="D16" s="46">
        <v>1643</v>
      </c>
      <c r="E16" s="44">
        <v>590</v>
      </c>
      <c r="F16" s="46">
        <v>1624</v>
      </c>
      <c r="G16" s="44">
        <v>684</v>
      </c>
      <c r="H16" s="46">
        <v>1780</v>
      </c>
      <c r="I16" s="44">
        <v>677</v>
      </c>
      <c r="J16" s="46">
        <v>1740</v>
      </c>
      <c r="K16" s="44">
        <v>747</v>
      </c>
      <c r="L16" s="46">
        <v>1807</v>
      </c>
      <c r="M16" s="44">
        <v>809</v>
      </c>
      <c r="N16" s="46">
        <v>1738</v>
      </c>
      <c r="O16" s="44">
        <v>835</v>
      </c>
      <c r="P16" s="46">
        <v>1673</v>
      </c>
      <c r="Q16" s="44">
        <v>849</v>
      </c>
      <c r="R16" s="75">
        <v>1758</v>
      </c>
      <c r="S16" s="44">
        <v>829</v>
      </c>
      <c r="T16" s="46">
        <v>1683</v>
      </c>
      <c r="U16" s="44">
        <v>862</v>
      </c>
      <c r="V16" s="75">
        <v>1702</v>
      </c>
      <c r="W16" s="44">
        <v>810</v>
      </c>
      <c r="X16" s="46">
        <v>1532</v>
      </c>
      <c r="Y16" s="44">
        <v>895</v>
      </c>
      <c r="Z16" s="46">
        <v>1556</v>
      </c>
      <c r="AA16" s="44">
        <v>856</v>
      </c>
      <c r="AB16" s="46">
        <v>1584</v>
      </c>
      <c r="AC16" s="44">
        <v>920</v>
      </c>
      <c r="AD16" s="46">
        <v>1706</v>
      </c>
      <c r="AE16" s="44">
        <v>848</v>
      </c>
      <c r="AF16" s="46">
        <v>1432</v>
      </c>
      <c r="AG16" s="44">
        <v>853</v>
      </c>
      <c r="AH16" s="46">
        <v>1493</v>
      </c>
      <c r="AI16" s="44">
        <v>844</v>
      </c>
      <c r="AJ16" s="46">
        <v>1402</v>
      </c>
      <c r="AK16" s="44">
        <v>897</v>
      </c>
      <c r="AL16" s="46">
        <v>1490</v>
      </c>
      <c r="AO16" s="135" t="s">
        <v>78</v>
      </c>
      <c r="AP16" s="136" t="s">
        <v>79</v>
      </c>
      <c r="AQ16" s="135" t="s">
        <v>78</v>
      </c>
      <c r="AR16" s="137" t="s">
        <v>79</v>
      </c>
      <c r="AS16" s="135" t="s">
        <v>78</v>
      </c>
      <c r="AT16" s="137" t="s">
        <v>79</v>
      </c>
      <c r="AU16" s="135" t="s">
        <v>78</v>
      </c>
      <c r="AV16" s="137" t="s">
        <v>79</v>
      </c>
      <c r="AW16" s="135" t="s">
        <v>78</v>
      </c>
      <c r="AX16" s="137" t="s">
        <v>79</v>
      </c>
      <c r="AY16" s="135" t="s">
        <v>78</v>
      </c>
      <c r="AZ16" s="137" t="s">
        <v>79</v>
      </c>
      <c r="BA16" s="135" t="s">
        <v>78</v>
      </c>
      <c r="BB16" s="137" t="s">
        <v>79</v>
      </c>
      <c r="BC16" s="135" t="s">
        <v>78</v>
      </c>
      <c r="BD16" s="137" t="s">
        <v>79</v>
      </c>
      <c r="BE16" s="135" t="s">
        <v>78</v>
      </c>
      <c r="BF16" s="137" t="s">
        <v>79</v>
      </c>
      <c r="BG16" s="135" t="s">
        <v>78</v>
      </c>
      <c r="BH16" s="137" t="s">
        <v>79</v>
      </c>
      <c r="BI16" s="135" t="s">
        <v>78</v>
      </c>
      <c r="BJ16" s="137" t="s">
        <v>79</v>
      </c>
      <c r="BK16" s="135" t="s">
        <v>78</v>
      </c>
      <c r="BL16" s="137" t="s">
        <v>79</v>
      </c>
      <c r="BM16" s="135" t="s">
        <v>78</v>
      </c>
      <c r="BN16" s="137" t="s">
        <v>79</v>
      </c>
      <c r="BO16" s="135" t="s">
        <v>78</v>
      </c>
      <c r="BP16" s="137" t="s">
        <v>79</v>
      </c>
      <c r="BQ16" s="135" t="s">
        <v>78</v>
      </c>
      <c r="BR16" s="137" t="s">
        <v>79</v>
      </c>
      <c r="BS16" s="135" t="s">
        <v>78</v>
      </c>
      <c r="BT16" s="137" t="s">
        <v>79</v>
      </c>
      <c r="BU16" s="135" t="s">
        <v>78</v>
      </c>
      <c r="BV16" s="137" t="s">
        <v>79</v>
      </c>
      <c r="BW16" s="135" t="s">
        <v>78</v>
      </c>
      <c r="BX16" s="137" t="s">
        <v>79</v>
      </c>
    </row>
    <row r="17" spans="2:76" x14ac:dyDescent="0.25">
      <c r="B17" s="8" t="s">
        <v>8</v>
      </c>
      <c r="C17" s="44">
        <v>330</v>
      </c>
      <c r="D17" s="46">
        <v>1425</v>
      </c>
      <c r="E17" s="44">
        <v>471</v>
      </c>
      <c r="F17" s="46">
        <v>1379</v>
      </c>
      <c r="G17" s="44">
        <v>577</v>
      </c>
      <c r="H17" s="46">
        <v>1564</v>
      </c>
      <c r="I17" s="44">
        <v>560</v>
      </c>
      <c r="J17" s="46">
        <v>1667</v>
      </c>
      <c r="K17" s="44">
        <v>568</v>
      </c>
      <c r="L17" s="46">
        <v>1503</v>
      </c>
      <c r="M17" s="44">
        <v>645</v>
      </c>
      <c r="N17" s="46">
        <v>1534</v>
      </c>
      <c r="O17" s="44">
        <v>665</v>
      </c>
      <c r="P17" s="46">
        <v>1504</v>
      </c>
      <c r="Q17" s="44">
        <v>738</v>
      </c>
      <c r="R17" s="75">
        <v>1465</v>
      </c>
      <c r="S17" s="44">
        <v>743</v>
      </c>
      <c r="T17" s="46">
        <v>1448</v>
      </c>
      <c r="U17" s="44">
        <v>748</v>
      </c>
      <c r="V17" s="75">
        <v>1391</v>
      </c>
      <c r="W17" s="44">
        <v>700</v>
      </c>
      <c r="X17" s="46">
        <v>1423</v>
      </c>
      <c r="Y17" s="44">
        <v>718</v>
      </c>
      <c r="Z17" s="46">
        <v>1457</v>
      </c>
      <c r="AA17" s="44">
        <v>740</v>
      </c>
      <c r="AB17" s="46">
        <v>1360</v>
      </c>
      <c r="AC17" s="44">
        <v>831</v>
      </c>
      <c r="AD17" s="46">
        <v>1389</v>
      </c>
      <c r="AE17" s="44">
        <v>734</v>
      </c>
      <c r="AF17" s="46">
        <v>1455</v>
      </c>
      <c r="AG17" s="44">
        <v>722</v>
      </c>
      <c r="AH17" s="46">
        <v>1248</v>
      </c>
      <c r="AI17" s="44">
        <v>729</v>
      </c>
      <c r="AJ17" s="46">
        <v>1237</v>
      </c>
      <c r="AK17" s="44">
        <v>652</v>
      </c>
      <c r="AL17" s="46">
        <v>1318</v>
      </c>
      <c r="AN17" s="23" t="s">
        <v>25</v>
      </c>
      <c r="AO17" s="44"/>
      <c r="AP17" s="75"/>
      <c r="AQ17" s="138">
        <f t="shared" ref="AQ17:AZ21" si="5">(AQ7-AO7)/AO7*100</f>
        <v>2.5412960609911055</v>
      </c>
      <c r="AR17" s="139">
        <f t="shared" si="5"/>
        <v>-3.7718491260349589</v>
      </c>
      <c r="AS17" s="140">
        <f t="shared" si="5"/>
        <v>-0.6195786864931847</v>
      </c>
      <c r="AT17" s="141">
        <f t="shared" si="5"/>
        <v>0.95602294455066927</v>
      </c>
      <c r="AU17" s="138">
        <f t="shared" si="5"/>
        <v>5.2369077306733169</v>
      </c>
      <c r="AV17" s="141">
        <f t="shared" si="5"/>
        <v>15.719696969696969</v>
      </c>
      <c r="AW17" s="140">
        <f t="shared" si="5"/>
        <v>-0.7109004739336493</v>
      </c>
      <c r="AX17" s="141">
        <f t="shared" si="5"/>
        <v>3.6824877250409163</v>
      </c>
      <c r="AY17" s="138">
        <f t="shared" si="5"/>
        <v>12.17183770883055</v>
      </c>
      <c r="AZ17" s="139">
        <f t="shared" si="5"/>
        <v>-4.2620363062352018</v>
      </c>
      <c r="BA17" s="140">
        <f t="shared" ref="BA17:BJ21" si="6">(BA7-AY7)/AY7*100</f>
        <v>-14.255319148936172</v>
      </c>
      <c r="BB17" s="139">
        <f t="shared" si="6"/>
        <v>-5.3586150041220115</v>
      </c>
      <c r="BC17" s="138">
        <f t="shared" si="6"/>
        <v>7.1960297766749379</v>
      </c>
      <c r="BD17" s="139">
        <f t="shared" si="6"/>
        <v>-7.1428571428571423</v>
      </c>
      <c r="BE17" s="138">
        <f t="shared" si="6"/>
        <v>2.083333333333333</v>
      </c>
      <c r="BF17" s="139">
        <f t="shared" si="6"/>
        <v>1.125703564727955</v>
      </c>
      <c r="BG17" s="138">
        <f t="shared" si="6"/>
        <v>0.45351473922902497</v>
      </c>
      <c r="BH17" s="141">
        <f t="shared" si="6"/>
        <v>6.4935064935064926</v>
      </c>
      <c r="BI17" s="138">
        <f t="shared" si="6"/>
        <v>12.18961625282167</v>
      </c>
      <c r="BJ17" s="139">
        <f t="shared" si="6"/>
        <v>-5.8362369337979096</v>
      </c>
      <c r="BK17" s="140">
        <f t="shared" ref="BK17:BT21" si="7">(BK7-BI7)/BI7*100</f>
        <v>-2.7162977867203222</v>
      </c>
      <c r="BL17" s="141">
        <f t="shared" si="7"/>
        <v>7.9555966697502312</v>
      </c>
      <c r="BM17" s="140">
        <f t="shared" si="7"/>
        <v>-9.8241985522233719</v>
      </c>
      <c r="BN17" s="139">
        <f t="shared" si="7"/>
        <v>-1.1139674378748929</v>
      </c>
      <c r="BO17" s="140">
        <f t="shared" si="7"/>
        <v>-1.7201834862385321</v>
      </c>
      <c r="BP17" s="139">
        <f t="shared" si="7"/>
        <v>-10.051993067590988</v>
      </c>
      <c r="BQ17" s="138">
        <f t="shared" si="7"/>
        <v>20.30338389731622</v>
      </c>
      <c r="BR17" s="141">
        <f t="shared" si="7"/>
        <v>14.16184971098266</v>
      </c>
      <c r="BS17" s="138">
        <f t="shared" si="7"/>
        <v>8.8263821532492717</v>
      </c>
      <c r="BT17" s="139">
        <f t="shared" si="7"/>
        <v>-8.4388185654008435E-2</v>
      </c>
      <c r="BU17" s="140">
        <f t="shared" ref="BU17:BX21" si="8">(BU7-BS7)/BS7*100</f>
        <v>-14.973262032085561</v>
      </c>
      <c r="BV17" s="139">
        <f t="shared" si="8"/>
        <v>-2.1114864864864864</v>
      </c>
      <c r="BW17" s="140">
        <f t="shared" si="8"/>
        <v>-4.8218029350104823</v>
      </c>
      <c r="BX17" s="139">
        <f t="shared" si="8"/>
        <v>-10.957722174288181</v>
      </c>
    </row>
    <row r="18" spans="2:76" x14ac:dyDescent="0.25">
      <c r="B18" s="8" t="s">
        <v>9</v>
      </c>
      <c r="C18" s="44">
        <v>219</v>
      </c>
      <c r="D18" s="46">
        <v>1160</v>
      </c>
      <c r="E18" s="44">
        <v>269</v>
      </c>
      <c r="F18" s="46">
        <v>1255</v>
      </c>
      <c r="G18" s="44">
        <v>417</v>
      </c>
      <c r="H18" s="46">
        <v>1314</v>
      </c>
      <c r="I18" s="44">
        <v>473</v>
      </c>
      <c r="J18" s="46">
        <v>1285</v>
      </c>
      <c r="K18" s="44">
        <v>424</v>
      </c>
      <c r="L18" s="46">
        <v>1332</v>
      </c>
      <c r="M18" s="44">
        <v>460</v>
      </c>
      <c r="N18" s="46">
        <v>1304</v>
      </c>
      <c r="O18" s="44">
        <v>533</v>
      </c>
      <c r="P18" s="46">
        <v>1229</v>
      </c>
      <c r="Q18" s="44">
        <v>551</v>
      </c>
      <c r="R18" s="75">
        <v>1249</v>
      </c>
      <c r="S18" s="44">
        <v>515</v>
      </c>
      <c r="T18" s="46">
        <v>1218</v>
      </c>
      <c r="U18" s="44">
        <v>549</v>
      </c>
      <c r="V18" s="75">
        <v>1218</v>
      </c>
      <c r="W18" s="44">
        <v>562</v>
      </c>
      <c r="X18" s="46">
        <v>1138</v>
      </c>
      <c r="Y18" s="44">
        <v>586</v>
      </c>
      <c r="Z18" s="46">
        <v>1273</v>
      </c>
      <c r="AA18" s="44">
        <v>540</v>
      </c>
      <c r="AB18" s="46">
        <v>1244</v>
      </c>
      <c r="AC18" s="44">
        <v>638</v>
      </c>
      <c r="AD18" s="46">
        <v>1172</v>
      </c>
      <c r="AE18" s="44">
        <v>635</v>
      </c>
      <c r="AF18" s="46">
        <v>1102</v>
      </c>
      <c r="AG18" s="44">
        <v>614</v>
      </c>
      <c r="AH18" s="46">
        <v>1237</v>
      </c>
      <c r="AI18" s="44">
        <v>581</v>
      </c>
      <c r="AJ18" s="46">
        <v>1087</v>
      </c>
      <c r="AK18" s="44">
        <v>642</v>
      </c>
      <c r="AL18" s="46">
        <v>1075</v>
      </c>
      <c r="AN18" s="24" t="s">
        <v>80</v>
      </c>
      <c r="AO18" s="44"/>
      <c r="AP18" s="75"/>
      <c r="AQ18" s="140">
        <f t="shared" si="5"/>
        <v>-0.39893617021276595</v>
      </c>
      <c r="AR18" s="141">
        <f t="shared" si="5"/>
        <v>0.36625067824199675</v>
      </c>
      <c r="AS18" s="140">
        <f t="shared" si="5"/>
        <v>-2.0620086040646788</v>
      </c>
      <c r="AT18" s="141">
        <f t="shared" si="5"/>
        <v>0.71631301527233415</v>
      </c>
      <c r="AU18" s="140">
        <f t="shared" si="5"/>
        <v>-3.4534989397152374</v>
      </c>
      <c r="AV18" s="139">
        <f t="shared" si="5"/>
        <v>-2.4691358024691357</v>
      </c>
      <c r="AW18" s="138">
        <f t="shared" si="5"/>
        <v>0.21964229683087544</v>
      </c>
      <c r="AX18" s="141">
        <f t="shared" si="5"/>
        <v>2.2564667033571824</v>
      </c>
      <c r="AY18" s="138">
        <f t="shared" si="5"/>
        <v>0.67313713212273019</v>
      </c>
      <c r="AZ18" s="141">
        <f t="shared" si="5"/>
        <v>1.5339074273412272</v>
      </c>
      <c r="BA18" s="140">
        <f t="shared" si="6"/>
        <v>-4.2139636137459187</v>
      </c>
      <c r="BB18" s="139">
        <f t="shared" si="6"/>
        <v>-2.0143122183938509</v>
      </c>
      <c r="BC18" s="140">
        <f t="shared" si="6"/>
        <v>-3.0032467532467533</v>
      </c>
      <c r="BD18" s="139">
        <f t="shared" si="6"/>
        <v>-1.2442520962942927</v>
      </c>
      <c r="BE18" s="140">
        <f t="shared" si="6"/>
        <v>-4.8033472803347275</v>
      </c>
      <c r="BF18" s="139">
        <f t="shared" si="6"/>
        <v>-0.57518488085456043</v>
      </c>
      <c r="BG18" s="140">
        <f t="shared" si="6"/>
        <v>-0.28129395218002812</v>
      </c>
      <c r="BH18" s="139">
        <f t="shared" si="6"/>
        <v>-3.608815426997245</v>
      </c>
      <c r="BI18" s="140">
        <f t="shared" si="6"/>
        <v>-1.4633286318758816</v>
      </c>
      <c r="BJ18" s="139">
        <f t="shared" si="6"/>
        <v>-4.229779937124893</v>
      </c>
      <c r="BK18" s="138">
        <f t="shared" si="7"/>
        <v>0.42941492216854538</v>
      </c>
      <c r="BL18" s="141">
        <f t="shared" si="7"/>
        <v>0.41778573560131305</v>
      </c>
      <c r="BM18" s="140">
        <f t="shared" si="7"/>
        <v>-1.0511313023338678</v>
      </c>
      <c r="BN18" s="141">
        <f t="shared" si="7"/>
        <v>1.7087667161961366</v>
      </c>
      <c r="BO18" s="138">
        <f t="shared" si="7"/>
        <v>3.0428519985595965</v>
      </c>
      <c r="BP18" s="141">
        <f t="shared" si="7"/>
        <v>0.75967859751643541</v>
      </c>
      <c r="BQ18" s="140">
        <f t="shared" si="7"/>
        <v>-2.7433164424253014</v>
      </c>
      <c r="BR18" s="139">
        <f t="shared" si="7"/>
        <v>-4.6831955922865012</v>
      </c>
      <c r="BS18" s="138">
        <f t="shared" si="7"/>
        <v>3.6112109234638883</v>
      </c>
      <c r="BT18" s="141">
        <f t="shared" si="7"/>
        <v>1.5515667782172193</v>
      </c>
      <c r="BU18" s="138">
        <f t="shared" si="8"/>
        <v>0.26010057222125887</v>
      </c>
      <c r="BV18" s="141">
        <f t="shared" si="8"/>
        <v>0.43439185140802872</v>
      </c>
      <c r="BW18" s="140">
        <f t="shared" si="8"/>
        <v>-0.3113109650639917</v>
      </c>
      <c r="BX18" s="141">
        <f t="shared" si="8"/>
        <v>2.3862788963460102</v>
      </c>
    </row>
    <row r="19" spans="2:76" x14ac:dyDescent="0.25">
      <c r="B19" s="8" t="s">
        <v>10</v>
      </c>
      <c r="C19" s="44">
        <v>89</v>
      </c>
      <c r="D19" s="46">
        <v>1052</v>
      </c>
      <c r="E19" s="44">
        <v>114</v>
      </c>
      <c r="F19" s="46">
        <v>1038</v>
      </c>
      <c r="G19" s="44">
        <v>165</v>
      </c>
      <c r="H19" s="46">
        <v>1289</v>
      </c>
      <c r="I19" s="44">
        <v>317</v>
      </c>
      <c r="J19" s="46">
        <v>1264</v>
      </c>
      <c r="K19" s="44">
        <v>334</v>
      </c>
      <c r="L19" s="46">
        <v>1213</v>
      </c>
      <c r="M19" s="44">
        <v>355</v>
      </c>
      <c r="N19" s="46">
        <v>1183</v>
      </c>
      <c r="O19" s="44">
        <v>362</v>
      </c>
      <c r="P19" s="46">
        <v>1222</v>
      </c>
      <c r="Q19" s="44">
        <v>460</v>
      </c>
      <c r="R19" s="75">
        <v>1123</v>
      </c>
      <c r="S19" s="44">
        <v>465</v>
      </c>
      <c r="T19" s="46">
        <v>1163</v>
      </c>
      <c r="U19" s="44">
        <v>429</v>
      </c>
      <c r="V19" s="75">
        <v>1154</v>
      </c>
      <c r="W19" s="44">
        <v>483</v>
      </c>
      <c r="X19" s="46">
        <v>1082</v>
      </c>
      <c r="Y19" s="44">
        <v>491</v>
      </c>
      <c r="Z19" s="46">
        <v>986</v>
      </c>
      <c r="AA19" s="44">
        <v>490</v>
      </c>
      <c r="AB19" s="46">
        <v>1085</v>
      </c>
      <c r="AC19" s="44">
        <v>474</v>
      </c>
      <c r="AD19" s="46">
        <v>1132</v>
      </c>
      <c r="AE19" s="44">
        <v>538</v>
      </c>
      <c r="AF19" s="46">
        <v>1039</v>
      </c>
      <c r="AG19" s="44">
        <v>528</v>
      </c>
      <c r="AH19" s="46">
        <v>950</v>
      </c>
      <c r="AI19" s="44">
        <v>503</v>
      </c>
      <c r="AJ19" s="46">
        <v>1014</v>
      </c>
      <c r="AK19" s="44">
        <v>484</v>
      </c>
      <c r="AL19" s="46">
        <v>940</v>
      </c>
      <c r="AN19" s="24" t="s">
        <v>27</v>
      </c>
      <c r="AO19" s="44"/>
      <c r="AP19" s="75"/>
      <c r="AQ19" s="138">
        <f t="shared" si="5"/>
        <v>12.723335138061723</v>
      </c>
      <c r="AR19" s="141">
        <f t="shared" si="5"/>
        <v>0.62747688243064725</v>
      </c>
      <c r="AS19" s="138">
        <f t="shared" si="5"/>
        <v>21.75792507204611</v>
      </c>
      <c r="AT19" s="141">
        <f t="shared" si="5"/>
        <v>9.6160157531998696</v>
      </c>
      <c r="AU19" s="138">
        <f t="shared" si="5"/>
        <v>2.8402366863905324</v>
      </c>
      <c r="AV19" s="141">
        <f t="shared" si="5"/>
        <v>1.7964071856287425</v>
      </c>
      <c r="AW19" s="138">
        <f t="shared" si="5"/>
        <v>1.6877637130801686</v>
      </c>
      <c r="AX19" s="139">
        <f t="shared" si="5"/>
        <v>-0.35294117647058826</v>
      </c>
      <c r="AY19" s="138">
        <f t="shared" si="5"/>
        <v>10.750660128253489</v>
      </c>
      <c r="AZ19" s="139">
        <f t="shared" si="5"/>
        <v>-1.2987012987012987</v>
      </c>
      <c r="BA19" s="138">
        <f t="shared" si="6"/>
        <v>6.130790190735695</v>
      </c>
      <c r="BB19" s="139">
        <f t="shared" si="6"/>
        <v>-0.20933014354066987</v>
      </c>
      <c r="BC19" s="138">
        <f t="shared" si="6"/>
        <v>2.6636713735558408</v>
      </c>
      <c r="BD19" s="141">
        <f t="shared" si="6"/>
        <v>0.26970332634102484</v>
      </c>
      <c r="BE19" s="140">
        <f t="shared" si="6"/>
        <v>-1.8755861206627071</v>
      </c>
      <c r="BF19" s="139">
        <f t="shared" si="6"/>
        <v>-2.7196652719665275</v>
      </c>
      <c r="BG19" s="138">
        <f t="shared" si="6"/>
        <v>0.60528830837846448</v>
      </c>
      <c r="BH19" s="139">
        <f t="shared" si="6"/>
        <v>-0.32258064516129031</v>
      </c>
      <c r="BI19" s="140">
        <f t="shared" si="6"/>
        <v>-0.69664344521849275</v>
      </c>
      <c r="BJ19" s="139">
        <f t="shared" si="6"/>
        <v>-4.56156572661427</v>
      </c>
      <c r="BK19" s="138">
        <f t="shared" si="7"/>
        <v>4.0178571428571432</v>
      </c>
      <c r="BL19" s="141">
        <f t="shared" si="7"/>
        <v>4.1659938640400451</v>
      </c>
      <c r="BM19" s="140">
        <f t="shared" si="7"/>
        <v>-2.2378908645003066</v>
      </c>
      <c r="BN19" s="139">
        <f t="shared" si="7"/>
        <v>-2.3717253139048209</v>
      </c>
      <c r="BO19" s="138">
        <f t="shared" si="7"/>
        <v>6.8046409532768886</v>
      </c>
      <c r="BP19" s="139">
        <f t="shared" si="7"/>
        <v>-4.7316608447126072</v>
      </c>
      <c r="BQ19" s="140">
        <f t="shared" si="7"/>
        <v>-5.4609512624779804</v>
      </c>
      <c r="BR19" s="139">
        <f t="shared" si="7"/>
        <v>-3.6166666666666667</v>
      </c>
      <c r="BS19" s="140">
        <f t="shared" si="7"/>
        <v>-1.2732919254658386</v>
      </c>
      <c r="BT19" s="139">
        <f t="shared" si="7"/>
        <v>-0.8991872730416739</v>
      </c>
      <c r="BU19" s="138">
        <f t="shared" si="8"/>
        <v>1.1638880150990878</v>
      </c>
      <c r="BV19" s="139">
        <f t="shared" si="8"/>
        <v>-2.8616297330308846</v>
      </c>
      <c r="BW19" s="140">
        <f t="shared" si="8"/>
        <v>-0.93283582089552231</v>
      </c>
      <c r="BX19" s="141">
        <f t="shared" si="8"/>
        <v>0.5748158792886654</v>
      </c>
    </row>
    <row r="20" spans="2:76" x14ac:dyDescent="0.25">
      <c r="B20" s="8" t="s">
        <v>11</v>
      </c>
      <c r="C20" s="44">
        <v>79</v>
      </c>
      <c r="D20" s="46">
        <v>828</v>
      </c>
      <c r="E20" s="44">
        <v>72</v>
      </c>
      <c r="F20" s="46">
        <v>921</v>
      </c>
      <c r="G20" s="44">
        <v>107</v>
      </c>
      <c r="H20" s="46">
        <v>862</v>
      </c>
      <c r="I20" s="44">
        <v>110</v>
      </c>
      <c r="J20" s="46">
        <v>915</v>
      </c>
      <c r="K20" s="44">
        <v>243</v>
      </c>
      <c r="L20" s="46">
        <v>841</v>
      </c>
      <c r="M20" s="44">
        <v>266</v>
      </c>
      <c r="N20" s="46">
        <v>873</v>
      </c>
      <c r="O20" s="44">
        <v>292</v>
      </c>
      <c r="P20" s="46">
        <v>827</v>
      </c>
      <c r="Q20" s="44">
        <v>303</v>
      </c>
      <c r="R20" s="75">
        <v>879</v>
      </c>
      <c r="S20" s="44">
        <v>355</v>
      </c>
      <c r="T20" s="46">
        <v>792</v>
      </c>
      <c r="U20" s="44">
        <v>405</v>
      </c>
      <c r="V20" s="75">
        <v>761</v>
      </c>
      <c r="W20" s="44">
        <v>307</v>
      </c>
      <c r="X20" s="46">
        <v>814</v>
      </c>
      <c r="Y20" s="44">
        <v>384</v>
      </c>
      <c r="Z20" s="46">
        <v>780</v>
      </c>
      <c r="AA20" s="44">
        <v>402</v>
      </c>
      <c r="AB20" s="46">
        <v>733</v>
      </c>
      <c r="AC20" s="44">
        <v>398</v>
      </c>
      <c r="AD20" s="46">
        <v>863</v>
      </c>
      <c r="AE20" s="44">
        <v>354</v>
      </c>
      <c r="AF20" s="46">
        <v>812</v>
      </c>
      <c r="AG20" s="44">
        <v>401</v>
      </c>
      <c r="AH20" s="46">
        <v>750</v>
      </c>
      <c r="AI20" s="44">
        <v>403</v>
      </c>
      <c r="AJ20" s="46">
        <v>737</v>
      </c>
      <c r="AK20" s="44">
        <v>423</v>
      </c>
      <c r="AL20" s="46">
        <v>798</v>
      </c>
      <c r="AN20" s="24" t="s">
        <v>28</v>
      </c>
      <c r="AO20" s="44"/>
      <c r="AP20" s="75"/>
      <c r="AQ20" s="138">
        <f t="shared" si="5"/>
        <v>10.714285714285714</v>
      </c>
      <c r="AR20" s="141">
        <f t="shared" si="5"/>
        <v>4.2021276595744679</v>
      </c>
      <c r="AS20" s="138">
        <f t="shared" si="5"/>
        <v>46.236559139784944</v>
      </c>
      <c r="AT20" s="141">
        <f t="shared" si="5"/>
        <v>9.8009188361408892</v>
      </c>
      <c r="AU20" s="138">
        <f t="shared" si="5"/>
        <v>56.985294117647058</v>
      </c>
      <c r="AV20" s="141">
        <f t="shared" si="5"/>
        <v>1.3017201301720132</v>
      </c>
      <c r="AW20" s="138">
        <f t="shared" si="5"/>
        <v>35.128805620608901</v>
      </c>
      <c r="AX20" s="139">
        <f t="shared" si="5"/>
        <v>-5.736576411197797</v>
      </c>
      <c r="AY20" s="138">
        <f t="shared" si="5"/>
        <v>7.625649913344887</v>
      </c>
      <c r="AZ20" s="141">
        <f t="shared" si="5"/>
        <v>9.7370983446932818E-2</v>
      </c>
      <c r="BA20" s="138">
        <f t="shared" si="6"/>
        <v>5.3140096618357484</v>
      </c>
      <c r="BB20" s="139">
        <f t="shared" si="6"/>
        <v>-0.34046692607003892</v>
      </c>
      <c r="BC20" s="138">
        <f t="shared" si="6"/>
        <v>16.666666666666664</v>
      </c>
      <c r="BD20" s="139">
        <f t="shared" si="6"/>
        <v>-2.2938018545632017</v>
      </c>
      <c r="BE20" s="138">
        <f t="shared" si="6"/>
        <v>7.470511140235911</v>
      </c>
      <c r="BF20" s="139">
        <f t="shared" si="6"/>
        <v>-2.3476523476523474</v>
      </c>
      <c r="BG20" s="138">
        <f t="shared" si="6"/>
        <v>1.7073170731707319</v>
      </c>
      <c r="BH20" s="139">
        <f t="shared" si="6"/>
        <v>-2.0460358056265986</v>
      </c>
      <c r="BI20" s="140">
        <f t="shared" si="6"/>
        <v>-5.275779376498801</v>
      </c>
      <c r="BJ20" s="139">
        <f t="shared" si="6"/>
        <v>-0.9921671018276762</v>
      </c>
      <c r="BK20" s="138">
        <f t="shared" si="7"/>
        <v>10.759493670886076</v>
      </c>
      <c r="BL20" s="139">
        <f t="shared" si="7"/>
        <v>-6.8565400843881852</v>
      </c>
      <c r="BM20" s="138">
        <f t="shared" si="7"/>
        <v>1.9428571428571426</v>
      </c>
      <c r="BN20" s="141">
        <f t="shared" si="7"/>
        <v>2.944507361268403</v>
      </c>
      <c r="BO20" s="140">
        <f t="shared" si="7"/>
        <v>-2.2421524663677128</v>
      </c>
      <c r="BP20" s="141">
        <f t="shared" si="7"/>
        <v>9.7359735973597363</v>
      </c>
      <c r="BQ20" s="138">
        <f t="shared" si="7"/>
        <v>2.2935779816513762</v>
      </c>
      <c r="BR20" s="139">
        <f t="shared" si="7"/>
        <v>-7.2180451127819554</v>
      </c>
      <c r="BS20" s="138">
        <f t="shared" si="7"/>
        <v>4.1479820627802688</v>
      </c>
      <c r="BT20" s="139">
        <f t="shared" si="7"/>
        <v>-8.1577525661804433</v>
      </c>
      <c r="BU20" s="140">
        <f t="shared" si="8"/>
        <v>-2.4757804090419806</v>
      </c>
      <c r="BV20" s="141">
        <f t="shared" si="8"/>
        <v>3</v>
      </c>
      <c r="BW20" s="138">
        <f t="shared" si="8"/>
        <v>0.11037527593818984</v>
      </c>
      <c r="BX20" s="139">
        <f t="shared" si="8"/>
        <v>-0.7424328954882925</v>
      </c>
    </row>
    <row r="21" spans="2:76" ht="15.75" thickBot="1" x14ac:dyDescent="0.3">
      <c r="B21" s="8" t="s">
        <v>12</v>
      </c>
      <c r="C21" s="44"/>
      <c r="D21" s="46">
        <v>23</v>
      </c>
      <c r="E21" s="44"/>
      <c r="F21" s="46">
        <v>58</v>
      </c>
      <c r="G21" s="44"/>
      <c r="H21" s="46">
        <v>51</v>
      </c>
      <c r="I21" s="44"/>
      <c r="J21" s="46">
        <v>42</v>
      </c>
      <c r="K21" s="44"/>
      <c r="L21" s="46">
        <v>58</v>
      </c>
      <c r="M21" s="44"/>
      <c r="N21" s="46">
        <v>59</v>
      </c>
      <c r="O21" s="44"/>
      <c r="P21" s="46">
        <v>69</v>
      </c>
      <c r="Q21" s="44"/>
      <c r="R21" s="75">
        <v>65</v>
      </c>
      <c r="S21" s="44"/>
      <c r="T21" s="46">
        <v>11</v>
      </c>
      <c r="U21" s="44"/>
      <c r="V21" s="75">
        <v>40</v>
      </c>
      <c r="W21" s="44"/>
      <c r="X21" s="46">
        <v>78</v>
      </c>
      <c r="Y21" s="44"/>
      <c r="Z21" s="46">
        <v>85</v>
      </c>
      <c r="AA21" s="44"/>
      <c r="AB21" s="46">
        <v>87</v>
      </c>
      <c r="AC21" s="44"/>
      <c r="AD21" s="46">
        <v>126</v>
      </c>
      <c r="AE21" s="44"/>
      <c r="AF21" s="46">
        <v>116</v>
      </c>
      <c r="AG21" s="44"/>
      <c r="AH21" s="46"/>
      <c r="AI21" s="44"/>
      <c r="AJ21" s="46"/>
      <c r="AK21" s="44"/>
      <c r="AL21" s="46"/>
      <c r="AN21" s="130" t="s">
        <v>29</v>
      </c>
      <c r="AO21" s="131"/>
      <c r="AP21" s="133"/>
      <c r="AQ21" s="142">
        <f t="shared" si="5"/>
        <v>2.5705329153605017</v>
      </c>
      <c r="AR21" s="143">
        <f t="shared" si="5"/>
        <v>0.62824031716986894</v>
      </c>
      <c r="AS21" s="142">
        <f t="shared" si="5"/>
        <v>4.0240423797881011</v>
      </c>
      <c r="AT21" s="143">
        <f t="shared" si="5"/>
        <v>5.0975875863741065</v>
      </c>
      <c r="AU21" s="142">
        <f t="shared" si="5"/>
        <v>0.40152776417588876</v>
      </c>
      <c r="AV21" s="143">
        <f t="shared" si="5"/>
        <v>0.74975488782513411</v>
      </c>
      <c r="AW21" s="142">
        <f t="shared" si="5"/>
        <v>1.9703472493172065</v>
      </c>
      <c r="AX21" s="143">
        <f t="shared" si="5"/>
        <v>0.34346556757685043</v>
      </c>
      <c r="AY21" s="142">
        <f t="shared" si="5"/>
        <v>4.5341496078056247</v>
      </c>
      <c r="AZ21" s="144">
        <f t="shared" si="5"/>
        <v>-0.14832563181014319</v>
      </c>
      <c r="BA21" s="145">
        <f t="shared" si="6"/>
        <v>-1.7569546120058566</v>
      </c>
      <c r="BB21" s="144">
        <f t="shared" si="6"/>
        <v>-1.3597668971033536</v>
      </c>
      <c r="BC21" s="142">
        <f t="shared" si="6"/>
        <v>0.60543964232488823</v>
      </c>
      <c r="BD21" s="144">
        <f t="shared" si="6"/>
        <v>-1.175789168838691</v>
      </c>
      <c r="BE21" s="145">
        <f t="shared" si="6"/>
        <v>-2.5182853439496342</v>
      </c>
      <c r="BF21" s="144">
        <f t="shared" si="6"/>
        <v>-1.5179932012659711</v>
      </c>
      <c r="BG21" s="142">
        <f t="shared" si="6"/>
        <v>0.19944914046918036</v>
      </c>
      <c r="BH21" s="144">
        <f t="shared" si="6"/>
        <v>-1.5056835088972207</v>
      </c>
      <c r="BI21" s="145">
        <f t="shared" si="6"/>
        <v>-0.38862559241706163</v>
      </c>
      <c r="BJ21" s="144">
        <f t="shared" si="6"/>
        <v>-4.0966767371601209</v>
      </c>
      <c r="BK21" s="142">
        <f t="shared" si="7"/>
        <v>1.9792558759158818</v>
      </c>
      <c r="BL21" s="143">
        <f t="shared" si="7"/>
        <v>1.5246975806451613</v>
      </c>
      <c r="BM21" s="145">
        <f t="shared" si="7"/>
        <v>-1.9595035924232527</v>
      </c>
      <c r="BN21" s="143">
        <f t="shared" si="7"/>
        <v>6.2057837904927384E-3</v>
      </c>
      <c r="BO21" s="142">
        <f t="shared" si="7"/>
        <v>3.3406300561530404</v>
      </c>
      <c r="BP21" s="144">
        <f t="shared" si="7"/>
        <v>-1.1479987589202605</v>
      </c>
      <c r="BQ21" s="145">
        <f t="shared" si="7"/>
        <v>-1.3722600847301529</v>
      </c>
      <c r="BR21" s="144">
        <f t="shared" si="7"/>
        <v>-3.3709981167608287</v>
      </c>
      <c r="BS21" s="142">
        <f t="shared" si="7"/>
        <v>2.6893267345223641</v>
      </c>
      <c r="BT21" s="144">
        <f t="shared" si="7"/>
        <v>-0.66263886182030796</v>
      </c>
      <c r="BU21" s="145">
        <f t="shared" si="8"/>
        <v>-1.2639810857506593</v>
      </c>
      <c r="BV21" s="144">
        <f t="shared" si="8"/>
        <v>-0.7128376168988293</v>
      </c>
      <c r="BW21" s="145">
        <f t="shared" si="8"/>
        <v>-0.85651132805304853</v>
      </c>
      <c r="BX21" s="143">
        <f t="shared" si="8"/>
        <v>0.34251086813331577</v>
      </c>
    </row>
    <row r="22" spans="2:76" x14ac:dyDescent="0.25">
      <c r="B22" s="8" t="s">
        <v>13</v>
      </c>
      <c r="C22" s="44"/>
      <c r="D22" s="46">
        <v>26</v>
      </c>
      <c r="E22" s="44"/>
      <c r="F22" s="46">
        <v>57</v>
      </c>
      <c r="G22" s="44"/>
      <c r="H22" s="46">
        <v>58</v>
      </c>
      <c r="I22" s="44"/>
      <c r="J22" s="46">
        <v>106</v>
      </c>
      <c r="K22" s="44"/>
      <c r="L22" s="46">
        <v>106</v>
      </c>
      <c r="M22" s="44"/>
      <c r="N22" s="46">
        <v>55</v>
      </c>
      <c r="O22" s="44"/>
      <c r="P22" s="46">
        <v>42</v>
      </c>
      <c r="Q22" s="44"/>
      <c r="R22" s="75">
        <v>39</v>
      </c>
      <c r="S22" s="44"/>
      <c r="T22" s="46">
        <v>31</v>
      </c>
      <c r="U22" s="44"/>
      <c r="V22" s="75">
        <v>62</v>
      </c>
      <c r="W22" s="44"/>
      <c r="X22" s="46">
        <v>50</v>
      </c>
      <c r="Y22" s="44"/>
      <c r="Z22" s="46">
        <v>88</v>
      </c>
      <c r="AA22" s="44"/>
      <c r="AB22" s="46">
        <v>99</v>
      </c>
      <c r="AC22" s="44"/>
      <c r="AD22" s="46">
        <v>60</v>
      </c>
      <c r="AE22" s="44"/>
      <c r="AF22" s="46">
        <v>69</v>
      </c>
      <c r="AG22" s="44"/>
      <c r="AH22" s="46"/>
      <c r="AI22" s="44"/>
      <c r="AJ22" s="46"/>
      <c r="AK22" s="44"/>
      <c r="AL22" s="46"/>
    </row>
    <row r="23" spans="2:76" x14ac:dyDescent="0.25">
      <c r="B23" s="8" t="s">
        <v>14</v>
      </c>
      <c r="C23" s="44"/>
      <c r="D23" s="46"/>
      <c r="E23" s="44"/>
      <c r="F23" s="46"/>
      <c r="G23" s="44"/>
      <c r="H23" s="46"/>
      <c r="I23" s="44"/>
      <c r="J23" s="46"/>
      <c r="K23" s="44"/>
      <c r="L23" s="46"/>
      <c r="M23" s="44">
        <v>1844</v>
      </c>
      <c r="N23" s="46">
        <v>1259</v>
      </c>
      <c r="O23" s="44"/>
      <c r="P23" s="46"/>
      <c r="Q23" s="44"/>
      <c r="R23" s="75"/>
      <c r="S23" s="44"/>
      <c r="T23" s="46"/>
      <c r="U23" s="44"/>
      <c r="V23" s="75"/>
      <c r="W23" s="44"/>
      <c r="X23" s="46"/>
      <c r="Y23" s="44"/>
      <c r="Z23" s="46"/>
      <c r="AA23" s="44"/>
      <c r="AB23" s="46"/>
      <c r="AC23" s="44"/>
      <c r="AD23" s="46"/>
      <c r="AE23" s="44"/>
      <c r="AF23" s="46"/>
      <c r="AG23" s="44"/>
      <c r="AH23" s="46"/>
      <c r="AI23" s="44"/>
      <c r="AJ23" s="46"/>
      <c r="AK23" s="44"/>
      <c r="AL23" s="46"/>
      <c r="AN23" s="274" t="s">
        <v>82</v>
      </c>
      <c r="AO23" s="274"/>
      <c r="AP23" s="274"/>
      <c r="AQ23" s="274"/>
      <c r="AR23" s="274"/>
      <c r="AS23" s="274"/>
      <c r="AT23" s="274"/>
      <c r="AU23" s="274"/>
      <c r="AV23" s="274"/>
      <c r="AW23" s="274"/>
    </row>
    <row r="24" spans="2:76" x14ac:dyDescent="0.25">
      <c r="B24" s="8" t="s">
        <v>15</v>
      </c>
      <c r="C24" s="44">
        <v>110</v>
      </c>
      <c r="D24" s="46">
        <v>164</v>
      </c>
      <c r="E24" s="44">
        <v>233</v>
      </c>
      <c r="F24" s="46">
        <v>146</v>
      </c>
      <c r="G24" s="44">
        <v>238</v>
      </c>
      <c r="H24" s="46">
        <v>107</v>
      </c>
      <c r="I24" s="44">
        <v>86</v>
      </c>
      <c r="J24" s="46">
        <v>109</v>
      </c>
      <c r="K24" s="44"/>
      <c r="L24" s="46">
        <v>58</v>
      </c>
      <c r="M24" s="44"/>
      <c r="N24" s="46">
        <v>22</v>
      </c>
      <c r="O24" s="44">
        <v>778</v>
      </c>
      <c r="P24" s="46">
        <v>991</v>
      </c>
      <c r="Q24" s="44">
        <v>903</v>
      </c>
      <c r="R24" s="75">
        <v>1205</v>
      </c>
      <c r="S24" s="44"/>
      <c r="T24" s="46">
        <v>21</v>
      </c>
      <c r="U24" s="44"/>
      <c r="V24" s="75">
        <v>21</v>
      </c>
      <c r="W24" s="44"/>
      <c r="X24" s="46">
        <v>35</v>
      </c>
      <c r="Y24" s="44"/>
      <c r="Z24" s="46"/>
      <c r="AA24" s="44"/>
      <c r="AB24" s="46"/>
      <c r="AC24" s="44"/>
      <c r="AD24" s="46">
        <v>60</v>
      </c>
      <c r="AE24" s="44">
        <v>96</v>
      </c>
      <c r="AF24" s="46">
        <v>68</v>
      </c>
      <c r="AG24" s="44"/>
      <c r="AH24" s="46">
        <v>14</v>
      </c>
      <c r="AI24" s="44"/>
      <c r="AJ24" s="46">
        <v>26</v>
      </c>
      <c r="AK24" s="44"/>
      <c r="AL24" s="46">
        <v>17</v>
      </c>
    </row>
    <row r="25" spans="2:76" x14ac:dyDescent="0.25">
      <c r="B25" s="8" t="s">
        <v>16</v>
      </c>
      <c r="C25" s="44">
        <v>288</v>
      </c>
      <c r="D25" s="46">
        <v>232</v>
      </c>
      <c r="E25" s="44">
        <v>215</v>
      </c>
      <c r="F25" s="46">
        <v>200</v>
      </c>
      <c r="G25" s="44">
        <v>246</v>
      </c>
      <c r="H25" s="46">
        <v>290</v>
      </c>
      <c r="I25" s="44">
        <v>56</v>
      </c>
      <c r="J25" s="46">
        <v>95</v>
      </c>
      <c r="K25" s="44">
        <v>77</v>
      </c>
      <c r="L25" s="46">
        <v>111</v>
      </c>
      <c r="M25" s="44">
        <v>567</v>
      </c>
      <c r="N25" s="46">
        <v>561</v>
      </c>
      <c r="O25" s="44">
        <v>325</v>
      </c>
      <c r="P25" s="46">
        <v>484</v>
      </c>
      <c r="Q25" s="44"/>
      <c r="R25" s="75">
        <v>86</v>
      </c>
      <c r="S25" s="44"/>
      <c r="T25" s="46">
        <v>66</v>
      </c>
      <c r="U25" s="44"/>
      <c r="V25" s="75">
        <v>54</v>
      </c>
      <c r="W25" s="44"/>
      <c r="X25" s="46">
        <v>75</v>
      </c>
      <c r="Y25" s="44"/>
      <c r="Z25" s="46">
        <v>34</v>
      </c>
      <c r="AA25" s="44"/>
      <c r="AB25" s="46">
        <v>44</v>
      </c>
      <c r="AC25" s="44"/>
      <c r="AD25" s="46">
        <v>58</v>
      </c>
      <c r="AE25" s="44"/>
      <c r="AF25" s="46">
        <v>86</v>
      </c>
      <c r="AG25" s="44"/>
      <c r="AH25" s="46">
        <v>48</v>
      </c>
      <c r="AI25" s="44"/>
      <c r="AJ25" s="46">
        <v>58</v>
      </c>
      <c r="AK25" s="44"/>
      <c r="AL25" s="46">
        <v>39</v>
      </c>
    </row>
    <row r="26" spans="2:76" x14ac:dyDescent="0.25">
      <c r="B26" s="8" t="s">
        <v>17</v>
      </c>
      <c r="C26" s="44">
        <v>71</v>
      </c>
      <c r="D26" s="46">
        <v>348</v>
      </c>
      <c r="E26" s="44">
        <v>162</v>
      </c>
      <c r="F26" s="46">
        <v>296</v>
      </c>
      <c r="G26" s="44">
        <v>215</v>
      </c>
      <c r="H26" s="46">
        <v>280</v>
      </c>
      <c r="I26" s="44">
        <v>292</v>
      </c>
      <c r="J26" s="46">
        <v>327</v>
      </c>
      <c r="K26" s="44">
        <v>203</v>
      </c>
      <c r="L26" s="46">
        <v>343</v>
      </c>
      <c r="M26" s="44">
        <v>204</v>
      </c>
      <c r="N26" s="46">
        <v>305</v>
      </c>
      <c r="O26" s="44">
        <v>735</v>
      </c>
      <c r="P26" s="46">
        <v>888</v>
      </c>
      <c r="Q26" s="44">
        <v>623</v>
      </c>
      <c r="R26" s="75">
        <v>723</v>
      </c>
      <c r="S26" s="44">
        <v>291</v>
      </c>
      <c r="T26" s="46">
        <v>441</v>
      </c>
      <c r="U26" s="44">
        <v>225</v>
      </c>
      <c r="V26" s="75">
        <v>368</v>
      </c>
      <c r="W26" s="44">
        <v>253</v>
      </c>
      <c r="X26" s="46">
        <v>410</v>
      </c>
      <c r="Y26" s="44">
        <v>245</v>
      </c>
      <c r="Z26" s="46">
        <v>351</v>
      </c>
      <c r="AA26" s="44">
        <v>287</v>
      </c>
      <c r="AB26" s="46">
        <v>309</v>
      </c>
      <c r="AC26" s="44">
        <v>218</v>
      </c>
      <c r="AD26" s="46">
        <v>252</v>
      </c>
      <c r="AE26" s="44">
        <v>262</v>
      </c>
      <c r="AF26" s="46">
        <v>285</v>
      </c>
      <c r="AG26" s="44">
        <v>193</v>
      </c>
      <c r="AH26" s="46">
        <v>248</v>
      </c>
      <c r="AI26" s="44">
        <v>179</v>
      </c>
      <c r="AJ26" s="46">
        <v>204</v>
      </c>
      <c r="AK26" s="44">
        <v>168</v>
      </c>
      <c r="AL26" s="46">
        <v>177</v>
      </c>
    </row>
    <row r="27" spans="2:76" x14ac:dyDescent="0.25">
      <c r="B27" s="8" t="s">
        <v>18</v>
      </c>
      <c r="C27" s="44">
        <v>28</v>
      </c>
      <c r="D27" s="46">
        <v>114</v>
      </c>
      <c r="E27" s="44">
        <v>83</v>
      </c>
      <c r="F27" s="46">
        <v>282</v>
      </c>
      <c r="G27" s="44">
        <v>95</v>
      </c>
      <c r="H27" s="46">
        <v>323</v>
      </c>
      <c r="I27" s="44">
        <v>146</v>
      </c>
      <c r="J27" s="46">
        <v>322</v>
      </c>
      <c r="K27" s="44">
        <v>224</v>
      </c>
      <c r="L27" s="46">
        <v>333</v>
      </c>
      <c r="M27" s="44">
        <v>182</v>
      </c>
      <c r="N27" s="46">
        <v>355</v>
      </c>
      <c r="O27" s="44">
        <v>183</v>
      </c>
      <c r="P27" s="46">
        <v>330</v>
      </c>
      <c r="Q27" s="44">
        <v>229</v>
      </c>
      <c r="R27" s="75">
        <v>394</v>
      </c>
      <c r="S27" s="44">
        <v>430</v>
      </c>
      <c r="T27" s="46">
        <v>545</v>
      </c>
      <c r="U27" s="44">
        <v>304</v>
      </c>
      <c r="V27" s="75">
        <v>405</v>
      </c>
      <c r="W27" s="44">
        <v>301</v>
      </c>
      <c r="X27" s="46">
        <v>362</v>
      </c>
      <c r="Y27" s="44">
        <v>265</v>
      </c>
      <c r="Z27" s="46">
        <v>433</v>
      </c>
      <c r="AA27" s="44">
        <v>259</v>
      </c>
      <c r="AB27" s="46">
        <v>389</v>
      </c>
      <c r="AC27" s="44">
        <v>231</v>
      </c>
      <c r="AD27" s="46">
        <v>250</v>
      </c>
      <c r="AE27" s="44">
        <v>241</v>
      </c>
      <c r="AF27" s="46">
        <v>261</v>
      </c>
      <c r="AG27" s="44">
        <v>245</v>
      </c>
      <c r="AH27" s="46">
        <v>256</v>
      </c>
      <c r="AI27" s="44">
        <v>201</v>
      </c>
      <c r="AJ27" s="46">
        <v>287</v>
      </c>
      <c r="AK27" s="44">
        <v>155</v>
      </c>
      <c r="AL27" s="46">
        <v>193</v>
      </c>
    </row>
    <row r="28" spans="2:76" x14ac:dyDescent="0.25">
      <c r="B28" s="8" t="s">
        <v>19</v>
      </c>
      <c r="C28" s="44">
        <v>27</v>
      </c>
      <c r="D28" s="46">
        <v>65</v>
      </c>
      <c r="E28" s="44">
        <v>21</v>
      </c>
      <c r="F28" s="46">
        <v>99</v>
      </c>
      <c r="G28" s="44">
        <v>87</v>
      </c>
      <c r="H28" s="46">
        <v>223</v>
      </c>
      <c r="I28" s="44">
        <v>94</v>
      </c>
      <c r="J28" s="46">
        <v>316</v>
      </c>
      <c r="K28" s="44">
        <v>148</v>
      </c>
      <c r="L28" s="46">
        <v>226</v>
      </c>
      <c r="M28" s="44">
        <v>220</v>
      </c>
      <c r="N28" s="46">
        <v>225</v>
      </c>
      <c r="O28" s="44">
        <v>70</v>
      </c>
      <c r="P28" s="46">
        <v>191</v>
      </c>
      <c r="Q28" s="44">
        <v>210</v>
      </c>
      <c r="R28" s="75">
        <v>259</v>
      </c>
      <c r="S28" s="44">
        <v>201</v>
      </c>
      <c r="T28" s="46">
        <v>232</v>
      </c>
      <c r="U28" s="44">
        <v>230</v>
      </c>
      <c r="V28" s="75">
        <v>307</v>
      </c>
      <c r="W28" s="44">
        <v>246</v>
      </c>
      <c r="X28" s="46">
        <v>297</v>
      </c>
      <c r="Y28" s="44">
        <v>208</v>
      </c>
      <c r="Z28" s="46">
        <v>346</v>
      </c>
      <c r="AA28" s="44">
        <v>243</v>
      </c>
      <c r="AB28" s="46">
        <v>313</v>
      </c>
      <c r="AC28" s="44">
        <v>218</v>
      </c>
      <c r="AD28" s="46">
        <v>287</v>
      </c>
      <c r="AE28" s="44">
        <v>210</v>
      </c>
      <c r="AF28" s="46">
        <v>245</v>
      </c>
      <c r="AG28" s="44">
        <v>219</v>
      </c>
      <c r="AH28" s="46">
        <v>267</v>
      </c>
      <c r="AI28" s="44">
        <v>201</v>
      </c>
      <c r="AJ28" s="46">
        <v>271</v>
      </c>
      <c r="AK28" s="44">
        <v>165</v>
      </c>
      <c r="AL28" s="46">
        <v>227</v>
      </c>
    </row>
    <row r="29" spans="2:76" x14ac:dyDescent="0.25">
      <c r="B29" s="8" t="s">
        <v>20</v>
      </c>
      <c r="C29" s="44"/>
      <c r="D29" s="46"/>
      <c r="E29" s="44">
        <v>30</v>
      </c>
      <c r="F29" s="46"/>
      <c r="G29" s="44"/>
      <c r="H29" s="46">
        <v>1</v>
      </c>
      <c r="I29" s="44"/>
      <c r="J29" s="46">
        <v>28</v>
      </c>
      <c r="K29" s="44"/>
      <c r="L29" s="46">
        <v>40</v>
      </c>
      <c r="M29" s="44"/>
      <c r="N29" s="46">
        <v>52</v>
      </c>
      <c r="O29" s="44">
        <v>155</v>
      </c>
      <c r="P29" s="46">
        <v>219</v>
      </c>
      <c r="Q29" s="44">
        <v>23</v>
      </c>
      <c r="R29" s="75">
        <v>91</v>
      </c>
      <c r="S29" s="44"/>
      <c r="T29" s="46">
        <v>125</v>
      </c>
      <c r="U29" s="44">
        <v>146</v>
      </c>
      <c r="V29" s="75">
        <v>191</v>
      </c>
      <c r="W29" s="44">
        <v>62</v>
      </c>
      <c r="X29" s="46">
        <v>134</v>
      </c>
      <c r="Y29" s="44"/>
      <c r="Z29" s="46">
        <v>89</v>
      </c>
      <c r="AA29" s="44"/>
      <c r="AB29" s="46">
        <v>94</v>
      </c>
      <c r="AC29" s="44"/>
      <c r="AD29" s="46">
        <v>14</v>
      </c>
      <c r="AE29" s="44"/>
      <c r="AF29" s="46">
        <v>10</v>
      </c>
      <c r="AG29" s="44"/>
      <c r="AH29" s="46"/>
      <c r="AI29" s="44"/>
      <c r="AJ29" s="46"/>
      <c r="AK29" s="44"/>
      <c r="AL29" s="46"/>
    </row>
    <row r="30" spans="2:76" x14ac:dyDescent="0.25">
      <c r="B30" s="15" t="s">
        <v>93</v>
      </c>
      <c r="C30" s="44"/>
      <c r="D30" s="46"/>
      <c r="E30" s="44"/>
      <c r="F30" s="46"/>
      <c r="G30" s="44"/>
      <c r="H30" s="46"/>
      <c r="I30" s="44"/>
      <c r="J30" s="46"/>
      <c r="K30" s="44"/>
      <c r="L30" s="46"/>
      <c r="M30" s="44"/>
      <c r="N30" s="46"/>
      <c r="O30" s="44"/>
      <c r="P30" s="46"/>
      <c r="Q30" s="44"/>
      <c r="R30" s="75"/>
      <c r="S30" s="44"/>
      <c r="T30" s="46"/>
      <c r="U30" s="44"/>
      <c r="V30" s="75"/>
      <c r="W30" s="44"/>
      <c r="X30" s="46"/>
      <c r="Y30" s="44"/>
      <c r="Z30" s="46"/>
      <c r="AA30" s="44"/>
      <c r="AB30" s="46"/>
      <c r="AC30" s="44"/>
      <c r="AD30" s="46"/>
      <c r="AE30" s="44"/>
      <c r="AF30" s="46"/>
      <c r="AG30" s="44"/>
      <c r="AH30" s="46">
        <v>29</v>
      </c>
      <c r="AI30" s="44"/>
      <c r="AJ30" s="46">
        <v>22</v>
      </c>
      <c r="AK30" s="44"/>
      <c r="AL30" s="46">
        <v>38</v>
      </c>
    </row>
    <row r="31" spans="2:76" x14ac:dyDescent="0.25">
      <c r="B31" s="15" t="s">
        <v>94</v>
      </c>
      <c r="C31" s="44"/>
      <c r="D31" s="46"/>
      <c r="E31" s="44"/>
      <c r="F31" s="46"/>
      <c r="G31" s="44"/>
      <c r="H31" s="46"/>
      <c r="I31" s="44"/>
      <c r="J31" s="46"/>
      <c r="K31" s="44"/>
      <c r="L31" s="46"/>
      <c r="M31" s="44"/>
      <c r="N31" s="46"/>
      <c r="O31" s="44"/>
      <c r="P31" s="46"/>
      <c r="Q31" s="44"/>
      <c r="R31" s="75"/>
      <c r="S31" s="44"/>
      <c r="T31" s="46"/>
      <c r="U31" s="44"/>
      <c r="V31" s="75"/>
      <c r="W31" s="44"/>
      <c r="X31" s="46"/>
      <c r="Y31" s="44"/>
      <c r="Z31" s="46"/>
      <c r="AA31" s="44"/>
      <c r="AB31" s="46"/>
      <c r="AC31" s="44"/>
      <c r="AD31" s="46"/>
      <c r="AE31" s="44"/>
      <c r="AF31" s="46"/>
      <c r="AG31" s="44"/>
      <c r="AH31" s="46">
        <v>24</v>
      </c>
      <c r="AI31" s="44"/>
      <c r="AJ31" s="46">
        <v>35</v>
      </c>
      <c r="AK31" s="44"/>
      <c r="AL31" s="46">
        <v>29</v>
      </c>
    </row>
    <row r="32" spans="2:76" x14ac:dyDescent="0.25">
      <c r="B32" s="15" t="s">
        <v>95</v>
      </c>
      <c r="C32" s="44"/>
      <c r="D32" s="46"/>
      <c r="E32" s="44"/>
      <c r="F32" s="46"/>
      <c r="G32" s="44"/>
      <c r="H32" s="46"/>
      <c r="I32" s="44"/>
      <c r="J32" s="46"/>
      <c r="K32" s="44"/>
      <c r="L32" s="46"/>
      <c r="M32" s="44"/>
      <c r="N32" s="46"/>
      <c r="O32" s="44"/>
      <c r="P32" s="46"/>
      <c r="Q32" s="44"/>
      <c r="R32" s="75"/>
      <c r="S32" s="44"/>
      <c r="T32" s="46"/>
      <c r="U32" s="44"/>
      <c r="V32" s="75"/>
      <c r="W32" s="44"/>
      <c r="X32" s="46"/>
      <c r="Y32" s="44"/>
      <c r="Z32" s="46"/>
      <c r="AA32" s="44"/>
      <c r="AB32" s="46"/>
      <c r="AC32" s="44"/>
      <c r="AD32" s="46"/>
      <c r="AE32" s="44"/>
      <c r="AF32" s="46"/>
      <c r="AG32" s="44"/>
      <c r="AH32" s="46">
        <v>43</v>
      </c>
      <c r="AI32" s="44"/>
      <c r="AJ32" s="46">
        <v>22</v>
      </c>
      <c r="AK32" s="44"/>
      <c r="AL32" s="46">
        <v>14</v>
      </c>
    </row>
    <row r="33" spans="2:38" x14ac:dyDescent="0.25">
      <c r="B33" s="15" t="s">
        <v>96</v>
      </c>
      <c r="C33" s="44"/>
      <c r="D33" s="46"/>
      <c r="E33" s="44"/>
      <c r="F33" s="46"/>
      <c r="G33" s="44"/>
      <c r="H33" s="46"/>
      <c r="I33" s="44"/>
      <c r="J33" s="46"/>
      <c r="K33" s="44"/>
      <c r="L33" s="46"/>
      <c r="M33" s="44"/>
      <c r="N33" s="46"/>
      <c r="O33" s="44"/>
      <c r="P33" s="46"/>
      <c r="Q33" s="44"/>
      <c r="R33" s="75"/>
      <c r="S33" s="44"/>
      <c r="T33" s="46"/>
      <c r="U33" s="44"/>
      <c r="V33" s="75"/>
      <c r="W33" s="44"/>
      <c r="X33" s="46"/>
      <c r="Y33" s="44"/>
      <c r="Z33" s="46"/>
      <c r="AA33" s="44"/>
      <c r="AB33" s="46"/>
      <c r="AC33" s="44"/>
      <c r="AD33" s="46"/>
      <c r="AE33" s="44"/>
      <c r="AF33" s="46"/>
      <c r="AG33" s="44"/>
      <c r="AH33" s="46">
        <v>36</v>
      </c>
      <c r="AI33" s="44"/>
      <c r="AJ33" s="46">
        <v>35</v>
      </c>
      <c r="AK33" s="44"/>
      <c r="AL33" s="46">
        <v>28</v>
      </c>
    </row>
    <row r="34" spans="2:38" x14ac:dyDescent="0.25">
      <c r="B34" s="15" t="s">
        <v>97</v>
      </c>
      <c r="C34" s="44"/>
      <c r="D34" s="46"/>
      <c r="E34" s="44"/>
      <c r="F34" s="46"/>
      <c r="G34" s="44"/>
      <c r="H34" s="46"/>
      <c r="I34" s="44"/>
      <c r="J34" s="46"/>
      <c r="K34" s="44"/>
      <c r="L34" s="46"/>
      <c r="M34" s="44"/>
      <c r="N34" s="46"/>
      <c r="O34" s="44"/>
      <c r="P34" s="46"/>
      <c r="Q34" s="44"/>
      <c r="R34" s="75"/>
      <c r="S34" s="44"/>
      <c r="T34" s="46"/>
      <c r="U34" s="44"/>
      <c r="V34" s="75"/>
      <c r="W34" s="44"/>
      <c r="X34" s="46"/>
      <c r="Y34" s="44"/>
      <c r="Z34" s="46"/>
      <c r="AA34" s="44"/>
      <c r="AB34" s="46"/>
      <c r="AC34" s="44"/>
      <c r="AD34" s="46"/>
      <c r="AE34" s="44"/>
      <c r="AF34" s="46"/>
      <c r="AG34" s="44"/>
      <c r="AH34" s="46">
        <v>48</v>
      </c>
      <c r="AI34" s="44"/>
      <c r="AJ34" s="46">
        <v>29</v>
      </c>
      <c r="AK34" s="44"/>
      <c r="AL34" s="46">
        <v>17</v>
      </c>
    </row>
    <row r="35" spans="2:38" ht="15.75" thickBot="1" x14ac:dyDescent="0.3">
      <c r="B35" s="8" t="s">
        <v>21</v>
      </c>
      <c r="C35" s="44"/>
      <c r="D35" s="46">
        <v>79</v>
      </c>
      <c r="E35" s="44"/>
      <c r="F35" s="46">
        <v>52</v>
      </c>
      <c r="G35" s="44"/>
      <c r="H35" s="46">
        <v>22</v>
      </c>
      <c r="I35" s="44"/>
      <c r="J35" s="46">
        <v>24</v>
      </c>
      <c r="K35" s="44"/>
      <c r="L35" s="46">
        <v>28</v>
      </c>
      <c r="M35" s="44"/>
      <c r="N35" s="46">
        <v>24</v>
      </c>
      <c r="O35" s="44"/>
      <c r="P35" s="46">
        <v>18</v>
      </c>
      <c r="Q35" s="44"/>
      <c r="R35" s="75">
        <v>19</v>
      </c>
      <c r="S35" s="44"/>
      <c r="T35" s="46">
        <v>22</v>
      </c>
      <c r="U35" s="44"/>
      <c r="V35" s="75">
        <v>20</v>
      </c>
      <c r="W35" s="150"/>
      <c r="X35" s="153">
        <v>11</v>
      </c>
      <c r="Y35" s="44"/>
      <c r="Z35" s="46">
        <v>25</v>
      </c>
      <c r="AA35" s="44"/>
      <c r="AB35" s="46">
        <v>25</v>
      </c>
      <c r="AC35" s="44"/>
      <c r="AD35" s="46">
        <v>21</v>
      </c>
      <c r="AE35" s="44"/>
      <c r="AF35" s="46">
        <v>21</v>
      </c>
      <c r="AG35" s="44"/>
      <c r="AH35" s="46">
        <v>20</v>
      </c>
      <c r="AI35" s="44"/>
      <c r="AJ35" s="46">
        <v>17</v>
      </c>
      <c r="AK35" s="44"/>
      <c r="AL35" s="46">
        <v>22</v>
      </c>
    </row>
    <row r="36" spans="2:38" ht="15.75" thickBot="1" x14ac:dyDescent="0.3">
      <c r="B36" s="146" t="s">
        <v>24</v>
      </c>
      <c r="C36" s="147">
        <v>10094</v>
      </c>
      <c r="D36" s="148">
        <v>17367</v>
      </c>
      <c r="E36" s="147">
        <v>10560</v>
      </c>
      <c r="F36" s="148">
        <v>17636</v>
      </c>
      <c r="G36" s="147">
        <v>11092</v>
      </c>
      <c r="H36" s="148">
        <v>18672</v>
      </c>
      <c r="I36" s="147">
        <v>10926</v>
      </c>
      <c r="J36" s="148">
        <v>18814</v>
      </c>
      <c r="K36" s="147">
        <v>11106</v>
      </c>
      <c r="L36" s="148">
        <v>18804</v>
      </c>
      <c r="M36" s="147">
        <v>13945</v>
      </c>
      <c r="N36" s="148">
        <v>20396</v>
      </c>
      <c r="O36" s="147">
        <v>12982</v>
      </c>
      <c r="P36" s="148">
        <v>20479</v>
      </c>
      <c r="Q36" s="147">
        <v>12789</v>
      </c>
      <c r="R36" s="256">
        <v>19924</v>
      </c>
      <c r="S36" s="147">
        <v>11451</v>
      </c>
      <c r="T36" s="148">
        <v>18275</v>
      </c>
      <c r="U36" s="147">
        <v>11455</v>
      </c>
      <c r="V36" s="148">
        <v>17998</v>
      </c>
      <c r="W36" s="257">
        <v>11371</v>
      </c>
      <c r="X36" s="258">
        <v>17313</v>
      </c>
      <c r="Y36" s="147">
        <v>11435</v>
      </c>
      <c r="Z36" s="148">
        <v>17540</v>
      </c>
      <c r="AA36" s="147">
        <v>11296</v>
      </c>
      <c r="AB36" s="148">
        <v>17450</v>
      </c>
      <c r="AC36" s="147">
        <v>11525</v>
      </c>
      <c r="AD36" s="148">
        <v>17037</v>
      </c>
      <c r="AE36" s="147">
        <v>11518</v>
      </c>
      <c r="AF36" s="148">
        <v>16533</v>
      </c>
      <c r="AG36" s="147">
        <v>11654</v>
      </c>
      <c r="AH36" s="148">
        <v>16304</v>
      </c>
      <c r="AI36" s="147">
        <v>11439</v>
      </c>
      <c r="AJ36" s="148">
        <v>16171</v>
      </c>
      <c r="AK36" s="147">
        <v>11318</v>
      </c>
      <c r="AL36" s="148">
        <v>16048</v>
      </c>
    </row>
  </sheetData>
  <mergeCells count="59">
    <mergeCell ref="BW5:BX5"/>
    <mergeCell ref="BW15:BX15"/>
    <mergeCell ref="AK5:AL5"/>
    <mergeCell ref="B1:BV1"/>
    <mergeCell ref="B2:BV2"/>
    <mergeCell ref="B3:BV3"/>
    <mergeCell ref="U5:V5"/>
    <mergeCell ref="BU5:BV5"/>
    <mergeCell ref="AE5:AF5"/>
    <mergeCell ref="C5:D5"/>
    <mergeCell ref="E5:F5"/>
    <mergeCell ref="M5:N5"/>
    <mergeCell ref="O5:P5"/>
    <mergeCell ref="AY5:AZ5"/>
    <mergeCell ref="BA5:BB5"/>
    <mergeCell ref="BC5:BD5"/>
    <mergeCell ref="BU15:BV15"/>
    <mergeCell ref="BS15:BT15"/>
    <mergeCell ref="AG5:AH5"/>
    <mergeCell ref="BQ5:BR5"/>
    <mergeCell ref="BQ15:BR15"/>
    <mergeCell ref="BO15:BP15"/>
    <mergeCell ref="BM5:BN5"/>
    <mergeCell ref="BM15:BN15"/>
    <mergeCell ref="BE5:BF5"/>
    <mergeCell ref="AN13:AW13"/>
    <mergeCell ref="AU5:AV5"/>
    <mergeCell ref="AO5:AP5"/>
    <mergeCell ref="AQ5:AR5"/>
    <mergeCell ref="AY15:AZ15"/>
    <mergeCell ref="BG15:BH15"/>
    <mergeCell ref="BS5:BT5"/>
    <mergeCell ref="G5:H5"/>
    <mergeCell ref="I5:J5"/>
    <mergeCell ref="K5:L5"/>
    <mergeCell ref="BK15:BL15"/>
    <mergeCell ref="BI15:BJ15"/>
    <mergeCell ref="BA15:BB15"/>
    <mergeCell ref="BC15:BD15"/>
    <mergeCell ref="BE15:BF15"/>
    <mergeCell ref="Q5:R5"/>
    <mergeCell ref="S5:T5"/>
    <mergeCell ref="W5:X5"/>
    <mergeCell ref="Y5:Z5"/>
    <mergeCell ref="AA5:AB5"/>
    <mergeCell ref="AC5:AD5"/>
    <mergeCell ref="BG5:BH5"/>
    <mergeCell ref="BI5:BJ5"/>
    <mergeCell ref="AN23:AW23"/>
    <mergeCell ref="AO15:AP15"/>
    <mergeCell ref="AQ15:AR15"/>
    <mergeCell ref="AS15:AT15"/>
    <mergeCell ref="AU15:AV15"/>
    <mergeCell ref="AW15:AX15"/>
    <mergeCell ref="BO5:BP5"/>
    <mergeCell ref="AW5:AX5"/>
    <mergeCell ref="AI5:AJ5"/>
    <mergeCell ref="AS5:AT5"/>
    <mergeCell ref="BK5:BL5"/>
  </mergeCells>
  <conditionalFormatting sqref="AQ17:BF21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BG17:BH21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BI17:BJ21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BK17:BN21">
    <cfRule type="iconSet" priority="25">
      <iconSet iconSet="3Arrows">
        <cfvo type="percent" val="0"/>
        <cfvo type="num" val="0"/>
        <cfvo type="num" val="0" gte="0"/>
      </iconSet>
    </cfRule>
  </conditionalFormatting>
  <conditionalFormatting sqref="BO17:BP21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BQ17:BR21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BS17:BT21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BU17:BV21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BW17:BX21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orientation="portrait" horizontalDpi="4294967295" verticalDpi="4294967295" r:id="rId1"/>
  <ignoredErrors>
    <ignoredError sqref="AO8:BX11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2:F52"/>
  <sheetViews>
    <sheetView workbookViewId="0">
      <selection activeCell="I33" sqref="I33"/>
    </sheetView>
  </sheetViews>
  <sheetFormatPr baseColWidth="10" defaultRowHeight="15" x14ac:dyDescent="0.25"/>
  <cols>
    <col min="1" max="1" width="4.85546875" customWidth="1"/>
    <col min="2" max="2" width="3" bestFit="1" customWidth="1"/>
    <col min="3" max="3" width="40.5703125" bestFit="1" customWidth="1"/>
    <col min="4" max="6" width="20.7109375" customWidth="1"/>
  </cols>
  <sheetData>
    <row r="2" spans="2:6" x14ac:dyDescent="0.25">
      <c r="C2" s="84" t="s">
        <v>74</v>
      </c>
    </row>
    <row r="3" spans="2:6" x14ac:dyDescent="0.25">
      <c r="C3" s="213" t="s">
        <v>98</v>
      </c>
      <c r="D3" s="213" t="s">
        <v>104</v>
      </c>
      <c r="E3" s="213" t="s">
        <v>106</v>
      </c>
      <c r="F3" s="195" t="s">
        <v>108</v>
      </c>
    </row>
    <row r="4" spans="2:6" x14ac:dyDescent="0.25">
      <c r="B4" s="215">
        <v>1</v>
      </c>
      <c r="C4" s="200" t="s">
        <v>60</v>
      </c>
      <c r="D4" s="211">
        <v>61</v>
      </c>
      <c r="E4" s="211">
        <v>38</v>
      </c>
      <c r="F4" s="201">
        <f t="shared" ref="F4:F20" si="0">(E4-D4)/D4*100</f>
        <v>-37.704918032786885</v>
      </c>
    </row>
    <row r="5" spans="2:6" x14ac:dyDescent="0.25">
      <c r="B5" s="215">
        <v>2</v>
      </c>
      <c r="C5" s="200" t="s">
        <v>72</v>
      </c>
      <c r="D5" s="211">
        <v>160</v>
      </c>
      <c r="E5" s="211">
        <v>143</v>
      </c>
      <c r="F5" s="201">
        <f t="shared" si="0"/>
        <v>-10.625</v>
      </c>
    </row>
    <row r="6" spans="2:6" x14ac:dyDescent="0.25">
      <c r="B6" s="215">
        <v>3</v>
      </c>
      <c r="C6" s="200" t="s">
        <v>71</v>
      </c>
      <c r="D6" s="211">
        <v>57</v>
      </c>
      <c r="E6" s="211">
        <v>54</v>
      </c>
      <c r="F6" s="201">
        <f t="shared" si="0"/>
        <v>-5.2631578947368416</v>
      </c>
    </row>
    <row r="7" spans="2:6" x14ac:dyDescent="0.25">
      <c r="B7" s="215">
        <v>4</v>
      </c>
      <c r="C7" s="200" t="s">
        <v>70</v>
      </c>
      <c r="D7" s="211">
        <v>59</v>
      </c>
      <c r="E7" s="211">
        <v>57</v>
      </c>
      <c r="F7" s="201">
        <f t="shared" si="0"/>
        <v>-3.3898305084745761</v>
      </c>
    </row>
    <row r="8" spans="2:6" x14ac:dyDescent="0.25">
      <c r="B8" s="215">
        <v>5</v>
      </c>
      <c r="C8" s="200" t="s">
        <v>66</v>
      </c>
      <c r="D8" s="211">
        <v>284</v>
      </c>
      <c r="E8" s="211">
        <v>279</v>
      </c>
      <c r="F8" s="201">
        <f t="shared" si="0"/>
        <v>-1.7605633802816902</v>
      </c>
    </row>
    <row r="9" spans="2:6" x14ac:dyDescent="0.25">
      <c r="B9" s="215">
        <v>6</v>
      </c>
      <c r="C9" s="200" t="s">
        <v>64</v>
      </c>
      <c r="D9" s="211">
        <v>72</v>
      </c>
      <c r="E9" s="211">
        <v>71</v>
      </c>
      <c r="F9" s="201">
        <f t="shared" si="0"/>
        <v>-1.3888888888888888</v>
      </c>
    </row>
    <row r="10" spans="2:6" x14ac:dyDescent="0.25">
      <c r="B10" s="215">
        <v>7</v>
      </c>
      <c r="C10" s="200" t="s">
        <v>68</v>
      </c>
      <c r="D10" s="211">
        <v>292</v>
      </c>
      <c r="E10" s="211">
        <v>298</v>
      </c>
      <c r="F10" s="202">
        <f t="shared" si="0"/>
        <v>2.054794520547945</v>
      </c>
    </row>
    <row r="11" spans="2:6" x14ac:dyDescent="0.25">
      <c r="B11" s="215">
        <v>8</v>
      </c>
      <c r="C11" s="200" t="s">
        <v>103</v>
      </c>
      <c r="D11" s="211">
        <v>303</v>
      </c>
      <c r="E11" s="211">
        <v>334</v>
      </c>
      <c r="F11" s="202">
        <f t="shared" si="0"/>
        <v>10.231023102310232</v>
      </c>
    </row>
    <row r="12" spans="2:6" x14ac:dyDescent="0.25">
      <c r="B12" s="215">
        <v>9</v>
      </c>
      <c r="C12" s="200" t="s">
        <v>69</v>
      </c>
      <c r="D12" s="211">
        <v>270</v>
      </c>
      <c r="E12" s="211">
        <v>302</v>
      </c>
      <c r="F12" s="202">
        <f t="shared" si="0"/>
        <v>11.851851851851853</v>
      </c>
    </row>
    <row r="13" spans="2:6" x14ac:dyDescent="0.25">
      <c r="B13" s="215">
        <v>10</v>
      </c>
      <c r="C13" s="200" t="s">
        <v>63</v>
      </c>
      <c r="D13" s="211">
        <v>128</v>
      </c>
      <c r="E13" s="211">
        <v>149</v>
      </c>
      <c r="F13" s="202">
        <f t="shared" si="0"/>
        <v>16.40625</v>
      </c>
    </row>
    <row r="14" spans="2:6" x14ac:dyDescent="0.25">
      <c r="B14" s="215">
        <v>11</v>
      </c>
      <c r="C14" s="200" t="s">
        <v>62</v>
      </c>
      <c r="D14" s="211">
        <v>25</v>
      </c>
      <c r="E14" s="211">
        <v>30</v>
      </c>
      <c r="F14" s="202">
        <f t="shared" si="0"/>
        <v>20</v>
      </c>
    </row>
    <row r="15" spans="2:6" x14ac:dyDescent="0.25">
      <c r="B15" s="215">
        <v>12</v>
      </c>
      <c r="C15" s="200" t="s">
        <v>65</v>
      </c>
      <c r="D15" s="211">
        <v>185</v>
      </c>
      <c r="E15" s="211">
        <v>229</v>
      </c>
      <c r="F15" s="202">
        <f t="shared" si="0"/>
        <v>23.783783783783786</v>
      </c>
    </row>
    <row r="16" spans="2:6" x14ac:dyDescent="0.25">
      <c r="B16" s="215">
        <v>13</v>
      </c>
      <c r="C16" s="200" t="s">
        <v>59</v>
      </c>
      <c r="D16" s="211">
        <v>54</v>
      </c>
      <c r="E16" s="211">
        <v>72</v>
      </c>
      <c r="F16" s="202">
        <f t="shared" si="0"/>
        <v>33.333333333333329</v>
      </c>
    </row>
    <row r="17" spans="2:6" x14ac:dyDescent="0.25">
      <c r="B17" s="215">
        <v>14</v>
      </c>
      <c r="C17" s="200" t="s">
        <v>67</v>
      </c>
      <c r="D17" s="211">
        <v>54</v>
      </c>
      <c r="E17" s="211">
        <v>73</v>
      </c>
      <c r="F17" s="202">
        <f t="shared" si="0"/>
        <v>35.185185185185183</v>
      </c>
    </row>
    <row r="18" spans="2:6" x14ac:dyDescent="0.25">
      <c r="B18" s="215">
        <v>15</v>
      </c>
      <c r="C18" s="200" t="s">
        <v>61</v>
      </c>
      <c r="D18" s="211">
        <v>124</v>
      </c>
      <c r="E18" s="211">
        <v>191</v>
      </c>
      <c r="F18" s="202">
        <f t="shared" si="0"/>
        <v>54.032258064516128</v>
      </c>
    </row>
    <row r="19" spans="2:6" x14ac:dyDescent="0.25">
      <c r="B19" s="215">
        <v>16</v>
      </c>
      <c r="C19" s="200" t="s">
        <v>85</v>
      </c>
      <c r="D19" s="211">
        <v>6</v>
      </c>
      <c r="E19" s="211">
        <v>14</v>
      </c>
      <c r="F19" s="202">
        <f t="shared" si="0"/>
        <v>133.33333333333331</v>
      </c>
    </row>
    <row r="20" spans="2:6" x14ac:dyDescent="0.25">
      <c r="C20" s="198" t="s">
        <v>89</v>
      </c>
      <c r="D20" s="212">
        <v>2134</v>
      </c>
      <c r="E20" s="212">
        <v>2334</v>
      </c>
      <c r="F20" s="214">
        <f t="shared" si="0"/>
        <v>9.3720712277413316</v>
      </c>
    </row>
    <row r="22" spans="2:6" x14ac:dyDescent="0.25">
      <c r="B22" s="279" t="s">
        <v>110</v>
      </c>
      <c r="C22" s="279"/>
      <c r="D22" s="279"/>
      <c r="E22" s="279"/>
      <c r="F22" s="279"/>
    </row>
    <row r="23" spans="2:6" x14ac:dyDescent="0.25">
      <c r="B23" s="279"/>
      <c r="C23" s="279"/>
      <c r="D23" s="279"/>
      <c r="E23" s="279"/>
      <c r="F23" s="279"/>
    </row>
    <row r="24" spans="2:6" x14ac:dyDescent="0.25">
      <c r="B24" s="279"/>
      <c r="C24" s="279"/>
      <c r="D24" s="279"/>
      <c r="E24" s="279"/>
      <c r="F24" s="279"/>
    </row>
    <row r="25" spans="2:6" x14ac:dyDescent="0.25">
      <c r="B25" s="279"/>
      <c r="C25" s="279"/>
      <c r="D25" s="279"/>
      <c r="E25" s="279"/>
      <c r="F25" s="279"/>
    </row>
    <row r="26" spans="2:6" x14ac:dyDescent="0.25">
      <c r="B26" s="279"/>
      <c r="C26" s="279"/>
      <c r="D26" s="279"/>
      <c r="E26" s="279"/>
      <c r="F26" s="279"/>
    </row>
    <row r="28" spans="2:6" x14ac:dyDescent="0.25">
      <c r="C28" s="84" t="s">
        <v>73</v>
      </c>
    </row>
    <row r="29" spans="2:6" x14ac:dyDescent="0.25">
      <c r="C29" s="213" t="s">
        <v>98</v>
      </c>
      <c r="D29" s="213" t="s">
        <v>105</v>
      </c>
      <c r="E29" s="213" t="s">
        <v>107</v>
      </c>
      <c r="F29" s="195" t="s">
        <v>109</v>
      </c>
    </row>
    <row r="30" spans="2:6" x14ac:dyDescent="0.25">
      <c r="B30" s="215">
        <v>1</v>
      </c>
      <c r="C30" s="200" t="s">
        <v>66</v>
      </c>
      <c r="D30" s="211">
        <v>316</v>
      </c>
      <c r="E30" s="211">
        <v>76</v>
      </c>
      <c r="F30" s="201">
        <f t="shared" ref="F30:F46" si="1">(E30-D30)/D30*100</f>
        <v>-75.949367088607602</v>
      </c>
    </row>
    <row r="31" spans="2:6" x14ac:dyDescent="0.25">
      <c r="B31" s="215">
        <v>2</v>
      </c>
      <c r="C31" s="200" t="s">
        <v>61</v>
      </c>
      <c r="D31" s="211">
        <v>240</v>
      </c>
      <c r="E31" s="211">
        <v>61</v>
      </c>
      <c r="F31" s="201">
        <f t="shared" si="1"/>
        <v>-74.583333333333329</v>
      </c>
    </row>
    <row r="32" spans="2:6" x14ac:dyDescent="0.25">
      <c r="B32" s="215">
        <v>3</v>
      </c>
      <c r="C32" s="200" t="s">
        <v>60</v>
      </c>
      <c r="D32" s="211">
        <v>54</v>
      </c>
      <c r="E32" s="211">
        <v>15</v>
      </c>
      <c r="F32" s="201">
        <f t="shared" si="1"/>
        <v>-72.222222222222214</v>
      </c>
    </row>
    <row r="33" spans="2:6" x14ac:dyDescent="0.25">
      <c r="B33" s="215">
        <v>4</v>
      </c>
      <c r="C33" s="200" t="s">
        <v>65</v>
      </c>
      <c r="D33" s="211">
        <v>536</v>
      </c>
      <c r="E33" s="211">
        <v>166</v>
      </c>
      <c r="F33" s="201">
        <f t="shared" si="1"/>
        <v>-69.029850746268664</v>
      </c>
    </row>
    <row r="34" spans="2:6" x14ac:dyDescent="0.25">
      <c r="B34" s="215">
        <v>5</v>
      </c>
      <c r="C34" s="200" t="s">
        <v>62</v>
      </c>
      <c r="D34" s="211">
        <v>50</v>
      </c>
      <c r="E34" s="211">
        <v>16</v>
      </c>
      <c r="F34" s="201">
        <f t="shared" si="1"/>
        <v>-68</v>
      </c>
    </row>
    <row r="35" spans="2:6" x14ac:dyDescent="0.25">
      <c r="B35" s="215">
        <v>6</v>
      </c>
      <c r="C35" s="200" t="s">
        <v>103</v>
      </c>
      <c r="D35" s="211">
        <v>529</v>
      </c>
      <c r="E35" s="211">
        <v>173</v>
      </c>
      <c r="F35" s="201">
        <f t="shared" si="1"/>
        <v>-67.296786389413981</v>
      </c>
    </row>
    <row r="36" spans="2:6" x14ac:dyDescent="0.25">
      <c r="B36" s="215">
        <v>7</v>
      </c>
      <c r="C36" s="200" t="s">
        <v>69</v>
      </c>
      <c r="D36" s="211">
        <v>506</v>
      </c>
      <c r="E36" s="211">
        <v>173</v>
      </c>
      <c r="F36" s="201">
        <f t="shared" si="1"/>
        <v>-65.810276679841891</v>
      </c>
    </row>
    <row r="37" spans="2:6" x14ac:dyDescent="0.25">
      <c r="B37" s="215">
        <v>8</v>
      </c>
      <c r="C37" s="200" t="s">
        <v>70</v>
      </c>
      <c r="D37" s="211">
        <v>92</v>
      </c>
      <c r="E37" s="211">
        <v>34</v>
      </c>
      <c r="F37" s="201">
        <f t="shared" si="1"/>
        <v>-63.04347826086957</v>
      </c>
    </row>
    <row r="38" spans="2:6" x14ac:dyDescent="0.25">
      <c r="B38" s="215">
        <v>9</v>
      </c>
      <c r="C38" s="200" t="s">
        <v>67</v>
      </c>
      <c r="D38" s="211">
        <v>68</v>
      </c>
      <c r="E38" s="211">
        <v>27</v>
      </c>
      <c r="F38" s="201">
        <f t="shared" si="1"/>
        <v>-60.294117647058819</v>
      </c>
    </row>
    <row r="39" spans="2:6" x14ac:dyDescent="0.25">
      <c r="B39" s="215">
        <v>10</v>
      </c>
      <c r="C39" s="200" t="s">
        <v>85</v>
      </c>
      <c r="D39" s="211">
        <v>30</v>
      </c>
      <c r="E39" s="211">
        <v>12</v>
      </c>
      <c r="F39" s="201">
        <f t="shared" si="1"/>
        <v>-60</v>
      </c>
    </row>
    <row r="40" spans="2:6" x14ac:dyDescent="0.25">
      <c r="B40" s="215">
        <v>11</v>
      </c>
      <c r="C40" s="200" t="s">
        <v>68</v>
      </c>
      <c r="D40" s="211">
        <v>340</v>
      </c>
      <c r="E40" s="211">
        <v>151</v>
      </c>
      <c r="F40" s="201">
        <f t="shared" si="1"/>
        <v>-55.588235294117652</v>
      </c>
    </row>
    <row r="41" spans="2:6" x14ac:dyDescent="0.25">
      <c r="B41" s="215">
        <v>12</v>
      </c>
      <c r="C41" s="200" t="s">
        <v>71</v>
      </c>
      <c r="D41" s="211">
        <v>40</v>
      </c>
      <c r="E41" s="211">
        <v>18</v>
      </c>
      <c r="F41" s="201">
        <f t="shared" si="1"/>
        <v>-55.000000000000007</v>
      </c>
    </row>
    <row r="42" spans="2:6" x14ac:dyDescent="0.25">
      <c r="B42" s="215">
        <v>13</v>
      </c>
      <c r="C42" s="200" t="s">
        <v>63</v>
      </c>
      <c r="D42" s="211">
        <v>157</v>
      </c>
      <c r="E42" s="211">
        <v>79</v>
      </c>
      <c r="F42" s="201">
        <f t="shared" si="1"/>
        <v>-49.681528662420384</v>
      </c>
    </row>
    <row r="43" spans="2:6" x14ac:dyDescent="0.25">
      <c r="B43" s="215">
        <v>14</v>
      </c>
      <c r="C43" s="200" t="s">
        <v>64</v>
      </c>
      <c r="D43" s="211">
        <v>83</v>
      </c>
      <c r="E43" s="211">
        <v>42</v>
      </c>
      <c r="F43" s="201">
        <f t="shared" si="1"/>
        <v>-49.397590361445779</v>
      </c>
    </row>
    <row r="44" spans="2:6" x14ac:dyDescent="0.25">
      <c r="B44" s="215">
        <v>15</v>
      </c>
      <c r="C44" s="200" t="s">
        <v>72</v>
      </c>
      <c r="D44" s="211">
        <v>135</v>
      </c>
      <c r="E44" s="211">
        <v>69</v>
      </c>
      <c r="F44" s="201">
        <f t="shared" si="1"/>
        <v>-48.888888888888886</v>
      </c>
    </row>
    <row r="45" spans="2:6" x14ac:dyDescent="0.25">
      <c r="B45" s="215">
        <v>16</v>
      </c>
      <c r="C45" s="200" t="s">
        <v>59</v>
      </c>
      <c r="D45" s="211">
        <v>52</v>
      </c>
      <c r="E45" s="211">
        <v>28</v>
      </c>
      <c r="F45" s="201">
        <f t="shared" si="1"/>
        <v>-46.153846153846153</v>
      </c>
    </row>
    <row r="46" spans="2:6" x14ac:dyDescent="0.25">
      <c r="C46" s="198" t="s">
        <v>89</v>
      </c>
      <c r="D46" s="212">
        <v>3228</v>
      </c>
      <c r="E46" s="212">
        <v>1140</v>
      </c>
      <c r="F46" s="266">
        <f t="shared" si="1"/>
        <v>-64.684014869888472</v>
      </c>
    </row>
    <row r="48" spans="2:6" x14ac:dyDescent="0.25">
      <c r="B48" s="280" t="s">
        <v>111</v>
      </c>
      <c r="C48" s="280"/>
      <c r="D48" s="280"/>
      <c r="E48" s="280"/>
      <c r="F48" s="280"/>
    </row>
    <row r="49" spans="2:6" x14ac:dyDescent="0.25">
      <c r="B49" s="280"/>
      <c r="C49" s="280"/>
      <c r="D49" s="280"/>
      <c r="E49" s="280"/>
      <c r="F49" s="280"/>
    </row>
    <row r="50" spans="2:6" x14ac:dyDescent="0.25">
      <c r="B50" s="280"/>
      <c r="C50" s="280"/>
      <c r="D50" s="280"/>
      <c r="E50" s="280"/>
      <c r="F50" s="280"/>
    </row>
    <row r="51" spans="2:6" x14ac:dyDescent="0.25">
      <c r="B51" s="280"/>
      <c r="C51" s="280"/>
      <c r="D51" s="280"/>
      <c r="E51" s="280"/>
      <c r="F51" s="280"/>
    </row>
    <row r="52" spans="2:6" x14ac:dyDescent="0.25">
      <c r="B52" s="280"/>
      <c r="C52" s="280"/>
      <c r="D52" s="280"/>
      <c r="E52" s="280"/>
      <c r="F52" s="280"/>
    </row>
  </sheetData>
  <sortState ref="C29:F45">
    <sortCondition ref="F29"/>
  </sortState>
  <mergeCells count="2">
    <mergeCell ref="B22:F26"/>
    <mergeCell ref="B48:F52"/>
  </mergeCells>
  <conditionalFormatting sqref="F3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F4:F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F30:F46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1:AN53"/>
  <sheetViews>
    <sheetView topLeftCell="L1" workbookViewId="0">
      <selection activeCell="AG43" sqref="AG43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36" width="7.7109375" customWidth="1"/>
    <col min="37" max="37" width="8" customWidth="1"/>
    <col min="38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31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31">
        <f t="shared" ref="W6:AN6" si="0">C8</f>
        <v>30</v>
      </c>
      <c r="X6" s="32">
        <f t="shared" si="0"/>
        <v>35</v>
      </c>
      <c r="Y6" s="32">
        <f t="shared" si="0"/>
        <v>48</v>
      </c>
      <c r="Z6" s="32">
        <f t="shared" si="0"/>
        <v>47</v>
      </c>
      <c r="AA6" s="32">
        <f t="shared" si="0"/>
        <v>39</v>
      </c>
      <c r="AB6" s="32">
        <f t="shared" si="0"/>
        <v>40</v>
      </c>
      <c r="AC6" s="32">
        <f t="shared" si="0"/>
        <v>30</v>
      </c>
      <c r="AD6" s="32">
        <f t="shared" si="0"/>
        <v>25</v>
      </c>
      <c r="AE6" s="165">
        <f t="shared" si="0"/>
        <v>31</v>
      </c>
      <c r="AF6" s="165">
        <f t="shared" si="0"/>
        <v>27</v>
      </c>
      <c r="AG6" s="165">
        <f t="shared" si="0"/>
        <v>33</v>
      </c>
      <c r="AH6" s="165">
        <f t="shared" si="0"/>
        <v>25</v>
      </c>
      <c r="AI6" s="165">
        <f t="shared" si="0"/>
        <v>35</v>
      </c>
      <c r="AJ6" s="165">
        <f t="shared" si="0"/>
        <v>14</v>
      </c>
      <c r="AK6" s="165">
        <f t="shared" si="0"/>
        <v>31</v>
      </c>
      <c r="AL6" s="165">
        <f t="shared" si="0"/>
        <v>32</v>
      </c>
      <c r="AM6" s="165">
        <f t="shared" si="0"/>
        <v>30</v>
      </c>
      <c r="AN6" s="33">
        <f t="shared" si="0"/>
        <v>25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34">
        <f t="shared" ref="W7:AN7" si="1">SUM(C9:C13,C34)</f>
        <v>259</v>
      </c>
      <c r="X7" s="3">
        <f t="shared" si="1"/>
        <v>273</v>
      </c>
      <c r="Y7" s="3">
        <f t="shared" si="1"/>
        <v>271</v>
      </c>
      <c r="Z7" s="3">
        <f t="shared" si="1"/>
        <v>261</v>
      </c>
      <c r="AA7" s="3">
        <f t="shared" si="1"/>
        <v>239</v>
      </c>
      <c r="AB7" s="3">
        <f t="shared" si="1"/>
        <v>222</v>
      </c>
      <c r="AC7" s="3">
        <f t="shared" si="1"/>
        <v>225</v>
      </c>
      <c r="AD7" s="3">
        <f t="shared" si="1"/>
        <v>225</v>
      </c>
      <c r="AE7" s="162">
        <f t="shared" si="1"/>
        <v>194</v>
      </c>
      <c r="AF7" s="162">
        <f t="shared" si="1"/>
        <v>190</v>
      </c>
      <c r="AG7" s="162">
        <f t="shared" si="1"/>
        <v>185</v>
      </c>
      <c r="AH7" s="162">
        <f t="shared" si="1"/>
        <v>188</v>
      </c>
      <c r="AI7" s="162">
        <f t="shared" si="1"/>
        <v>185</v>
      </c>
      <c r="AJ7" s="162">
        <f t="shared" si="1"/>
        <v>181</v>
      </c>
      <c r="AK7" s="162">
        <f t="shared" si="1"/>
        <v>167</v>
      </c>
      <c r="AL7" s="162">
        <f t="shared" si="1"/>
        <v>172</v>
      </c>
      <c r="AM7" s="162">
        <f t="shared" si="1"/>
        <v>172</v>
      </c>
      <c r="AN7" s="6">
        <f t="shared" si="1"/>
        <v>161</v>
      </c>
    </row>
    <row r="8" spans="2:40" x14ac:dyDescent="0.25">
      <c r="B8" s="237" t="s">
        <v>0</v>
      </c>
      <c r="C8" s="9">
        <v>30</v>
      </c>
      <c r="D8" s="10">
        <v>35</v>
      </c>
      <c r="E8" s="181">
        <v>48</v>
      </c>
      <c r="F8" s="181">
        <v>47</v>
      </c>
      <c r="G8" s="181">
        <v>39</v>
      </c>
      <c r="H8" s="181">
        <v>40</v>
      </c>
      <c r="I8" s="181">
        <v>30</v>
      </c>
      <c r="J8" s="181">
        <v>25</v>
      </c>
      <c r="K8" s="207">
        <v>31</v>
      </c>
      <c r="L8" s="207">
        <v>27</v>
      </c>
      <c r="M8" s="207">
        <v>33</v>
      </c>
      <c r="N8" s="199">
        <v>25</v>
      </c>
      <c r="O8" s="160">
        <v>35</v>
      </c>
      <c r="P8" s="160">
        <v>14</v>
      </c>
      <c r="Q8" s="160">
        <v>31</v>
      </c>
      <c r="R8" s="160">
        <v>32</v>
      </c>
      <c r="S8" s="160">
        <v>30</v>
      </c>
      <c r="T8" s="11">
        <v>25</v>
      </c>
      <c r="V8" s="24" t="s">
        <v>27</v>
      </c>
      <c r="W8" s="34">
        <f t="shared" ref="W8:AN8" si="2">SUM(C14:C17)</f>
        <v>77</v>
      </c>
      <c r="X8" s="3">
        <f t="shared" si="2"/>
        <v>98</v>
      </c>
      <c r="Y8" s="3">
        <f t="shared" si="2"/>
        <v>118</v>
      </c>
      <c r="Z8" s="3">
        <f t="shared" si="2"/>
        <v>123</v>
      </c>
      <c r="AA8" s="3">
        <f t="shared" si="2"/>
        <v>127</v>
      </c>
      <c r="AB8" s="3">
        <f t="shared" si="2"/>
        <v>152</v>
      </c>
      <c r="AC8" s="3">
        <f t="shared" si="2"/>
        <v>140</v>
      </c>
      <c r="AD8" s="3">
        <f t="shared" si="2"/>
        <v>153</v>
      </c>
      <c r="AE8" s="162">
        <f t="shared" si="2"/>
        <v>124</v>
      </c>
      <c r="AF8" s="162">
        <f t="shared" si="2"/>
        <v>124</v>
      </c>
      <c r="AG8" s="162">
        <f t="shared" si="2"/>
        <v>130</v>
      </c>
      <c r="AH8" s="162">
        <f t="shared" si="2"/>
        <v>126</v>
      </c>
      <c r="AI8" s="162">
        <f t="shared" si="2"/>
        <v>144</v>
      </c>
      <c r="AJ8" s="162">
        <f t="shared" si="2"/>
        <v>148</v>
      </c>
      <c r="AK8" s="162">
        <f t="shared" si="2"/>
        <v>114</v>
      </c>
      <c r="AL8" s="162">
        <f t="shared" si="2"/>
        <v>115</v>
      </c>
      <c r="AM8" s="162">
        <f t="shared" si="2"/>
        <v>111</v>
      </c>
      <c r="AN8" s="6">
        <f t="shared" si="2"/>
        <v>107</v>
      </c>
    </row>
    <row r="9" spans="2:40" ht="15.75" thickBot="1" x14ac:dyDescent="0.3">
      <c r="B9" s="8" t="s">
        <v>1</v>
      </c>
      <c r="C9" s="4">
        <v>58</v>
      </c>
      <c r="D9" s="2">
        <v>52</v>
      </c>
      <c r="E9" s="2">
        <v>46</v>
      </c>
      <c r="F9" s="72">
        <v>58</v>
      </c>
      <c r="G9" s="72">
        <v>51</v>
      </c>
      <c r="H9" s="72">
        <v>40</v>
      </c>
      <c r="I9" s="72">
        <v>48</v>
      </c>
      <c r="J9" s="72">
        <v>50</v>
      </c>
      <c r="K9" s="182">
        <v>35</v>
      </c>
      <c r="L9" s="182">
        <v>41</v>
      </c>
      <c r="M9" s="182">
        <v>34</v>
      </c>
      <c r="N9" s="182">
        <v>46</v>
      </c>
      <c r="O9" s="180">
        <v>36</v>
      </c>
      <c r="P9" s="161">
        <v>38</v>
      </c>
      <c r="Q9" s="161">
        <v>28</v>
      </c>
      <c r="R9" s="161">
        <v>40</v>
      </c>
      <c r="S9" s="161">
        <v>39</v>
      </c>
      <c r="T9" s="5">
        <v>29</v>
      </c>
      <c r="V9" s="25" t="s">
        <v>28</v>
      </c>
      <c r="W9" s="35">
        <f t="shared" ref="W9:AN9" si="3">SUM(C18:C19)</f>
        <v>0</v>
      </c>
      <c r="X9" s="36">
        <f t="shared" si="3"/>
        <v>0</v>
      </c>
      <c r="Y9" s="36">
        <f t="shared" si="3"/>
        <v>0</v>
      </c>
      <c r="Z9" s="36">
        <f t="shared" si="3"/>
        <v>14</v>
      </c>
      <c r="AA9" s="36">
        <f t="shared" si="3"/>
        <v>23</v>
      </c>
      <c r="AB9" s="36">
        <f t="shared" si="3"/>
        <v>26</v>
      </c>
      <c r="AC9" s="36">
        <f t="shared" si="3"/>
        <v>19</v>
      </c>
      <c r="AD9" s="36">
        <f t="shared" si="3"/>
        <v>35</v>
      </c>
      <c r="AE9" s="166">
        <f t="shared" si="3"/>
        <v>46</v>
      </c>
      <c r="AF9" s="166">
        <f t="shared" si="3"/>
        <v>46</v>
      </c>
      <c r="AG9" s="166">
        <f t="shared" si="3"/>
        <v>24</v>
      </c>
      <c r="AH9" s="166">
        <f t="shared" si="3"/>
        <v>29</v>
      </c>
      <c r="AI9" s="166">
        <f t="shared" si="3"/>
        <v>41</v>
      </c>
      <c r="AJ9" s="166">
        <f t="shared" si="3"/>
        <v>39</v>
      </c>
      <c r="AK9" s="166">
        <f t="shared" si="3"/>
        <v>32</v>
      </c>
      <c r="AL9" s="166">
        <f t="shared" si="3"/>
        <v>31</v>
      </c>
      <c r="AM9" s="166">
        <f t="shared" si="3"/>
        <v>42</v>
      </c>
      <c r="AN9" s="37">
        <f t="shared" si="3"/>
        <v>35</v>
      </c>
    </row>
    <row r="10" spans="2:40" ht="15.75" thickBot="1" x14ac:dyDescent="0.3">
      <c r="B10" s="8" t="s">
        <v>2</v>
      </c>
      <c r="C10" s="4">
        <v>58</v>
      </c>
      <c r="D10" s="2">
        <v>61</v>
      </c>
      <c r="E10" s="2">
        <v>47</v>
      </c>
      <c r="F10" s="2">
        <v>53</v>
      </c>
      <c r="G10" s="72">
        <v>46</v>
      </c>
      <c r="H10" s="72">
        <v>51</v>
      </c>
      <c r="I10" s="72">
        <v>40</v>
      </c>
      <c r="J10" s="72">
        <v>48</v>
      </c>
      <c r="K10" s="182">
        <v>37</v>
      </c>
      <c r="L10" s="182">
        <v>30</v>
      </c>
      <c r="M10" s="182">
        <v>41</v>
      </c>
      <c r="N10" s="182">
        <v>33</v>
      </c>
      <c r="O10" s="182">
        <v>37</v>
      </c>
      <c r="P10" s="180">
        <v>32</v>
      </c>
      <c r="Q10" s="161">
        <v>34</v>
      </c>
      <c r="R10" s="161">
        <v>25</v>
      </c>
      <c r="S10" s="161">
        <v>35</v>
      </c>
      <c r="T10" s="5">
        <v>38</v>
      </c>
      <c r="V10" s="26" t="s">
        <v>29</v>
      </c>
      <c r="W10" s="38">
        <f t="shared" ref="W10:AN10" si="4">SUM(C8:C19,C34)</f>
        <v>366</v>
      </c>
      <c r="X10" s="39">
        <f t="shared" si="4"/>
        <v>406</v>
      </c>
      <c r="Y10" s="39">
        <f t="shared" si="4"/>
        <v>437</v>
      </c>
      <c r="Z10" s="39">
        <f t="shared" si="4"/>
        <v>445</v>
      </c>
      <c r="AA10" s="39">
        <f t="shared" si="4"/>
        <v>428</v>
      </c>
      <c r="AB10" s="39">
        <f t="shared" si="4"/>
        <v>440</v>
      </c>
      <c r="AC10" s="39">
        <f t="shared" si="4"/>
        <v>414</v>
      </c>
      <c r="AD10" s="39">
        <f t="shared" si="4"/>
        <v>438</v>
      </c>
      <c r="AE10" s="167">
        <f t="shared" si="4"/>
        <v>395</v>
      </c>
      <c r="AF10" s="167">
        <f t="shared" si="4"/>
        <v>387</v>
      </c>
      <c r="AG10" s="167">
        <f t="shared" si="4"/>
        <v>372</v>
      </c>
      <c r="AH10" s="167">
        <f t="shared" si="4"/>
        <v>368</v>
      </c>
      <c r="AI10" s="167">
        <f t="shared" si="4"/>
        <v>405</v>
      </c>
      <c r="AJ10" s="167">
        <f t="shared" si="4"/>
        <v>382</v>
      </c>
      <c r="AK10" s="167">
        <f t="shared" si="4"/>
        <v>344</v>
      </c>
      <c r="AL10" s="167">
        <f t="shared" si="4"/>
        <v>350</v>
      </c>
      <c r="AM10" s="167">
        <f t="shared" si="4"/>
        <v>355</v>
      </c>
      <c r="AN10" s="40">
        <f t="shared" si="4"/>
        <v>328</v>
      </c>
    </row>
    <row r="11" spans="2:40" x14ac:dyDescent="0.25">
      <c r="B11" s="8" t="s">
        <v>3</v>
      </c>
      <c r="C11" s="4">
        <v>59</v>
      </c>
      <c r="D11" s="2">
        <v>57</v>
      </c>
      <c r="E11" s="2">
        <v>65</v>
      </c>
      <c r="F11" s="2">
        <v>35</v>
      </c>
      <c r="G11" s="2">
        <v>51</v>
      </c>
      <c r="H11" s="72">
        <v>46</v>
      </c>
      <c r="I11" s="72">
        <v>51</v>
      </c>
      <c r="J11" s="72">
        <v>43</v>
      </c>
      <c r="K11" s="182">
        <v>45</v>
      </c>
      <c r="L11" s="182">
        <v>36</v>
      </c>
      <c r="M11" s="182">
        <v>36</v>
      </c>
      <c r="N11" s="182">
        <v>39</v>
      </c>
      <c r="O11" s="182">
        <v>33</v>
      </c>
      <c r="P11" s="182">
        <v>34</v>
      </c>
      <c r="Q11" s="180">
        <v>38</v>
      </c>
      <c r="R11" s="161">
        <v>32</v>
      </c>
      <c r="S11" s="161">
        <v>34</v>
      </c>
      <c r="T11" s="5">
        <v>29</v>
      </c>
    </row>
    <row r="12" spans="2:40" x14ac:dyDescent="0.25">
      <c r="B12" s="8" t="s">
        <v>4</v>
      </c>
      <c r="C12" s="4">
        <v>45</v>
      </c>
      <c r="D12" s="2">
        <v>63</v>
      </c>
      <c r="E12" s="2">
        <v>55</v>
      </c>
      <c r="F12" s="2">
        <v>60</v>
      </c>
      <c r="G12" s="2">
        <v>40</v>
      </c>
      <c r="H12" s="2">
        <v>48</v>
      </c>
      <c r="I12" s="72">
        <v>42</v>
      </c>
      <c r="J12" s="72">
        <v>37</v>
      </c>
      <c r="K12" s="182">
        <v>42</v>
      </c>
      <c r="L12" s="182">
        <v>40</v>
      </c>
      <c r="M12" s="182">
        <v>36</v>
      </c>
      <c r="N12" s="182">
        <v>31</v>
      </c>
      <c r="O12" s="182">
        <v>44</v>
      </c>
      <c r="P12" s="182">
        <v>33</v>
      </c>
      <c r="Q12" s="182">
        <v>36</v>
      </c>
      <c r="R12" s="180">
        <v>38</v>
      </c>
      <c r="S12" s="161">
        <v>34</v>
      </c>
      <c r="T12" s="5">
        <v>30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39</v>
      </c>
      <c r="D13" s="2">
        <v>40</v>
      </c>
      <c r="E13" s="2">
        <v>58</v>
      </c>
      <c r="F13" s="2">
        <v>55</v>
      </c>
      <c r="G13" s="2">
        <v>51</v>
      </c>
      <c r="H13" s="2">
        <v>37</v>
      </c>
      <c r="I13" s="2">
        <v>44</v>
      </c>
      <c r="J13" s="72">
        <v>47</v>
      </c>
      <c r="K13" s="182">
        <v>35</v>
      </c>
      <c r="L13" s="182">
        <v>43</v>
      </c>
      <c r="M13" s="182">
        <v>38</v>
      </c>
      <c r="N13" s="182">
        <v>39</v>
      </c>
      <c r="O13" s="182">
        <v>35</v>
      </c>
      <c r="P13" s="182">
        <v>44</v>
      </c>
      <c r="Q13" s="182">
        <v>31</v>
      </c>
      <c r="R13" s="182">
        <v>37</v>
      </c>
      <c r="S13" s="180">
        <v>30</v>
      </c>
      <c r="T13" s="5">
        <v>35</v>
      </c>
      <c r="V13" s="84"/>
      <c r="W13" s="84"/>
      <c r="X13" s="84"/>
      <c r="Y13" s="84"/>
      <c r="Z13" s="84"/>
      <c r="AA13" s="84"/>
      <c r="AB13" s="84"/>
      <c r="AC13" s="84"/>
      <c r="AD13" s="84"/>
      <c r="AE13" s="84"/>
    </row>
    <row r="14" spans="2:40" ht="15.75" thickBot="1" x14ac:dyDescent="0.3">
      <c r="B14" s="8" t="s">
        <v>6</v>
      </c>
      <c r="C14" s="4">
        <v>27</v>
      </c>
      <c r="D14" s="2">
        <v>35</v>
      </c>
      <c r="E14" s="72">
        <v>37</v>
      </c>
      <c r="F14" s="72">
        <v>48</v>
      </c>
      <c r="G14" s="72">
        <v>53</v>
      </c>
      <c r="H14" s="72">
        <v>55</v>
      </c>
      <c r="I14" s="72">
        <v>39</v>
      </c>
      <c r="J14" s="72">
        <v>55</v>
      </c>
      <c r="K14" s="182">
        <v>44</v>
      </c>
      <c r="L14" s="182">
        <v>41</v>
      </c>
      <c r="M14" s="182">
        <v>51</v>
      </c>
      <c r="N14" s="191">
        <v>50</v>
      </c>
      <c r="O14" s="161">
        <v>48</v>
      </c>
      <c r="P14" s="161">
        <v>44</v>
      </c>
      <c r="Q14" s="161">
        <v>42</v>
      </c>
      <c r="R14" s="161">
        <v>29</v>
      </c>
      <c r="S14" s="161">
        <v>40</v>
      </c>
      <c r="T14" s="5">
        <v>36</v>
      </c>
      <c r="V14" s="84"/>
      <c r="W14" s="84"/>
      <c r="X14" s="84"/>
      <c r="Y14" s="84"/>
      <c r="Z14" s="84"/>
      <c r="AA14" s="84"/>
      <c r="AB14" s="84"/>
      <c r="AC14" s="84"/>
      <c r="AD14" s="84"/>
      <c r="AE14" s="84"/>
    </row>
    <row r="15" spans="2:40" ht="15.75" thickBot="1" x14ac:dyDescent="0.3">
      <c r="B15" s="8" t="s">
        <v>7</v>
      </c>
      <c r="C15" s="4">
        <v>22</v>
      </c>
      <c r="D15" s="2">
        <v>29</v>
      </c>
      <c r="E15" s="2">
        <v>34</v>
      </c>
      <c r="F15" s="72">
        <v>34</v>
      </c>
      <c r="G15" s="72">
        <v>38</v>
      </c>
      <c r="H15" s="72">
        <v>49</v>
      </c>
      <c r="I15" s="72">
        <v>47</v>
      </c>
      <c r="J15" s="72">
        <v>21</v>
      </c>
      <c r="K15" s="182">
        <v>35</v>
      </c>
      <c r="L15" s="182">
        <v>36</v>
      </c>
      <c r="M15" s="182">
        <v>25</v>
      </c>
      <c r="N15" s="182">
        <v>31</v>
      </c>
      <c r="O15" s="191">
        <v>44</v>
      </c>
      <c r="P15" s="161">
        <v>42</v>
      </c>
      <c r="Q15" s="161">
        <v>26</v>
      </c>
      <c r="R15" s="161">
        <v>37</v>
      </c>
      <c r="S15" s="161">
        <v>31</v>
      </c>
      <c r="T15" s="5">
        <v>26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15</v>
      </c>
      <c r="D16" s="2">
        <v>21</v>
      </c>
      <c r="E16" s="2">
        <v>29</v>
      </c>
      <c r="F16" s="2">
        <v>22</v>
      </c>
      <c r="G16" s="72">
        <v>18</v>
      </c>
      <c r="H16" s="72">
        <v>32</v>
      </c>
      <c r="I16" s="72">
        <v>31</v>
      </c>
      <c r="J16" s="72">
        <v>47</v>
      </c>
      <c r="K16" s="182">
        <v>16</v>
      </c>
      <c r="L16" s="182">
        <v>35</v>
      </c>
      <c r="M16" s="182">
        <v>30</v>
      </c>
      <c r="N16" s="182">
        <v>20</v>
      </c>
      <c r="O16" s="182">
        <v>29</v>
      </c>
      <c r="P16" s="191">
        <v>35</v>
      </c>
      <c r="Q16" s="161">
        <v>28</v>
      </c>
      <c r="R16" s="161">
        <v>23</v>
      </c>
      <c r="S16" s="161">
        <v>26</v>
      </c>
      <c r="T16" s="5">
        <v>27</v>
      </c>
      <c r="V16" s="23" t="s">
        <v>25</v>
      </c>
      <c r="W16" s="53"/>
      <c r="X16" s="55">
        <f>(X6-W6)/W6*100</f>
        <v>16.666666666666664</v>
      </c>
      <c r="Y16" s="55">
        <f t="shared" ref="Y16:AN16" si="5">(Y6-X6)/X6*100</f>
        <v>37.142857142857146</v>
      </c>
      <c r="Z16" s="61">
        <f t="shared" si="5"/>
        <v>-2.083333333333333</v>
      </c>
      <c r="AA16" s="61">
        <f t="shared" si="5"/>
        <v>-17.021276595744681</v>
      </c>
      <c r="AB16" s="55">
        <f t="shared" si="5"/>
        <v>2.5641025641025639</v>
      </c>
      <c r="AC16" s="61">
        <f t="shared" si="5"/>
        <v>-25</v>
      </c>
      <c r="AD16" s="61">
        <f t="shared" si="5"/>
        <v>-16.666666666666664</v>
      </c>
      <c r="AE16" s="156">
        <f t="shared" si="5"/>
        <v>24</v>
      </c>
      <c r="AF16" s="170">
        <f t="shared" si="5"/>
        <v>-12.903225806451612</v>
      </c>
      <c r="AG16" s="156">
        <f t="shared" si="5"/>
        <v>22.222222222222221</v>
      </c>
      <c r="AH16" s="170">
        <f t="shared" si="5"/>
        <v>-24.242424242424242</v>
      </c>
      <c r="AI16" s="156">
        <f t="shared" si="5"/>
        <v>40</v>
      </c>
      <c r="AJ16" s="170">
        <f t="shared" si="5"/>
        <v>-60</v>
      </c>
      <c r="AK16" s="156">
        <f t="shared" si="5"/>
        <v>121.42857142857142</v>
      </c>
      <c r="AL16" s="156">
        <f t="shared" si="5"/>
        <v>3.225806451612903</v>
      </c>
      <c r="AM16" s="170">
        <f t="shared" si="5"/>
        <v>-6.25</v>
      </c>
      <c r="AN16" s="69">
        <f t="shared" si="5"/>
        <v>-16.666666666666664</v>
      </c>
    </row>
    <row r="17" spans="2:40" x14ac:dyDescent="0.25">
      <c r="B17" s="8" t="s">
        <v>9</v>
      </c>
      <c r="C17" s="4">
        <v>13</v>
      </c>
      <c r="D17" s="2">
        <v>13</v>
      </c>
      <c r="E17" s="2">
        <v>18</v>
      </c>
      <c r="F17" s="2">
        <v>19</v>
      </c>
      <c r="G17" s="2">
        <v>18</v>
      </c>
      <c r="H17" s="72">
        <v>16</v>
      </c>
      <c r="I17" s="72">
        <v>23</v>
      </c>
      <c r="J17" s="72">
        <v>30</v>
      </c>
      <c r="K17" s="182">
        <v>29</v>
      </c>
      <c r="L17" s="182">
        <v>12</v>
      </c>
      <c r="M17" s="182">
        <v>24</v>
      </c>
      <c r="N17" s="182">
        <v>25</v>
      </c>
      <c r="O17" s="182">
        <v>23</v>
      </c>
      <c r="P17" s="182">
        <v>27</v>
      </c>
      <c r="Q17" s="191">
        <v>18</v>
      </c>
      <c r="R17" s="161">
        <v>26</v>
      </c>
      <c r="S17" s="161">
        <v>14</v>
      </c>
      <c r="T17" s="5">
        <v>18</v>
      </c>
      <c r="V17" s="24" t="s">
        <v>26</v>
      </c>
      <c r="W17" s="34"/>
      <c r="X17" s="57">
        <f t="shared" ref="X17:AN20" si="6">(X7-W7)/W7*100</f>
        <v>5.4054054054054053</v>
      </c>
      <c r="Y17" s="63">
        <f t="shared" si="6"/>
        <v>-0.73260073260073255</v>
      </c>
      <c r="Z17" s="63">
        <f t="shared" si="6"/>
        <v>-3.6900369003690034</v>
      </c>
      <c r="AA17" s="63">
        <f t="shared" si="6"/>
        <v>-8.4291187739463602</v>
      </c>
      <c r="AB17" s="63">
        <f t="shared" si="6"/>
        <v>-7.1129707112970717</v>
      </c>
      <c r="AC17" s="57">
        <f t="shared" si="6"/>
        <v>1.3513513513513513</v>
      </c>
      <c r="AD17" s="183">
        <f t="shared" si="6"/>
        <v>0</v>
      </c>
      <c r="AE17" s="157">
        <f t="shared" si="6"/>
        <v>-13.777777777777779</v>
      </c>
      <c r="AF17" s="157">
        <f t="shared" si="6"/>
        <v>-2.0618556701030926</v>
      </c>
      <c r="AG17" s="157">
        <f t="shared" si="6"/>
        <v>-2.6315789473684208</v>
      </c>
      <c r="AH17" s="168">
        <f t="shared" si="6"/>
        <v>1.6216216216216217</v>
      </c>
      <c r="AI17" s="157">
        <f t="shared" si="6"/>
        <v>-1.5957446808510638</v>
      </c>
      <c r="AJ17" s="157">
        <f t="shared" si="6"/>
        <v>-2.1621621621621623</v>
      </c>
      <c r="AK17" s="157">
        <f t="shared" si="6"/>
        <v>-7.7348066298342539</v>
      </c>
      <c r="AL17" s="168">
        <f t="shared" si="6"/>
        <v>2.9940119760479043</v>
      </c>
      <c r="AM17" s="196">
        <f t="shared" si="6"/>
        <v>0</v>
      </c>
      <c r="AN17" s="62">
        <f t="shared" si="6"/>
        <v>-6.395348837209303</v>
      </c>
    </row>
    <row r="18" spans="2:40" x14ac:dyDescent="0.25">
      <c r="B18" s="8" t="s">
        <v>10</v>
      </c>
      <c r="C18" s="4"/>
      <c r="D18" s="2"/>
      <c r="E18" s="2"/>
      <c r="F18" s="2">
        <v>14</v>
      </c>
      <c r="G18" s="2">
        <v>13</v>
      </c>
      <c r="H18" s="2">
        <v>14</v>
      </c>
      <c r="I18" s="72">
        <v>7</v>
      </c>
      <c r="J18" s="72">
        <v>26</v>
      </c>
      <c r="K18" s="182">
        <v>27</v>
      </c>
      <c r="L18" s="182">
        <v>22</v>
      </c>
      <c r="M18" s="182">
        <v>5</v>
      </c>
      <c r="N18" s="182">
        <v>24</v>
      </c>
      <c r="O18" s="182">
        <v>20</v>
      </c>
      <c r="P18" s="182">
        <v>18</v>
      </c>
      <c r="Q18" s="182">
        <v>20</v>
      </c>
      <c r="R18" s="191">
        <v>16</v>
      </c>
      <c r="S18" s="161">
        <v>26</v>
      </c>
      <c r="T18" s="5">
        <v>12</v>
      </c>
      <c r="V18" s="24" t="s">
        <v>27</v>
      </c>
      <c r="W18" s="34"/>
      <c r="X18" s="57">
        <f t="shared" si="6"/>
        <v>27.27272727272727</v>
      </c>
      <c r="Y18" s="57">
        <f t="shared" si="6"/>
        <v>20.408163265306122</v>
      </c>
      <c r="Z18" s="57">
        <f t="shared" si="6"/>
        <v>4.2372881355932197</v>
      </c>
      <c r="AA18" s="57">
        <f t="shared" si="6"/>
        <v>3.2520325203252036</v>
      </c>
      <c r="AB18" s="57">
        <f t="shared" si="6"/>
        <v>19.685039370078741</v>
      </c>
      <c r="AC18" s="63">
        <f t="shared" si="6"/>
        <v>-7.8947368421052628</v>
      </c>
      <c r="AD18" s="57">
        <f t="shared" si="6"/>
        <v>9.2857142857142865</v>
      </c>
      <c r="AE18" s="157">
        <f t="shared" si="6"/>
        <v>-18.954248366013072</v>
      </c>
      <c r="AF18" s="185">
        <f t="shared" si="6"/>
        <v>0</v>
      </c>
      <c r="AG18" s="168">
        <f t="shared" si="6"/>
        <v>4.838709677419355</v>
      </c>
      <c r="AH18" s="157">
        <f t="shared" si="6"/>
        <v>-3.0769230769230771</v>
      </c>
      <c r="AI18" s="168">
        <f t="shared" si="6"/>
        <v>14.285714285714285</v>
      </c>
      <c r="AJ18" s="168">
        <f t="shared" si="6"/>
        <v>2.7777777777777777</v>
      </c>
      <c r="AK18" s="157">
        <f t="shared" si="6"/>
        <v>-22.972972972972975</v>
      </c>
      <c r="AL18" s="168">
        <f t="shared" si="6"/>
        <v>0.8771929824561403</v>
      </c>
      <c r="AM18" s="157">
        <f t="shared" si="6"/>
        <v>-3.4782608695652173</v>
      </c>
      <c r="AN18" s="62">
        <f t="shared" si="6"/>
        <v>-3.6036036036036037</v>
      </c>
    </row>
    <row r="19" spans="2:40" ht="15.75" thickBot="1" x14ac:dyDescent="0.3">
      <c r="B19" s="8" t="s">
        <v>11</v>
      </c>
      <c r="C19" s="4"/>
      <c r="D19" s="2"/>
      <c r="E19" s="2"/>
      <c r="F19" s="2"/>
      <c r="G19" s="2">
        <v>10</v>
      </c>
      <c r="H19" s="2">
        <v>12</v>
      </c>
      <c r="I19" s="2">
        <v>12</v>
      </c>
      <c r="J19" s="72">
        <v>9</v>
      </c>
      <c r="K19" s="182">
        <v>19</v>
      </c>
      <c r="L19" s="182">
        <v>24</v>
      </c>
      <c r="M19" s="182">
        <v>19</v>
      </c>
      <c r="N19" s="182">
        <v>5</v>
      </c>
      <c r="O19" s="182">
        <v>21</v>
      </c>
      <c r="P19" s="182">
        <v>21</v>
      </c>
      <c r="Q19" s="182">
        <v>12</v>
      </c>
      <c r="R19" s="182">
        <v>15</v>
      </c>
      <c r="S19" s="191">
        <v>16</v>
      </c>
      <c r="T19" s="5">
        <v>23</v>
      </c>
      <c r="V19" s="25" t="s">
        <v>28</v>
      </c>
      <c r="W19" s="35"/>
      <c r="X19" s="58"/>
      <c r="Y19" s="58"/>
      <c r="Z19" s="58"/>
      <c r="AA19" s="59">
        <f t="shared" si="6"/>
        <v>64.285714285714292</v>
      </c>
      <c r="AB19" s="59">
        <f t="shared" si="6"/>
        <v>13.043478260869565</v>
      </c>
      <c r="AC19" s="64">
        <f t="shared" si="6"/>
        <v>-26.923076923076923</v>
      </c>
      <c r="AD19" s="59">
        <f t="shared" si="6"/>
        <v>84.210526315789465</v>
      </c>
      <c r="AE19" s="158">
        <f t="shared" si="6"/>
        <v>31.428571428571427</v>
      </c>
      <c r="AF19" s="186">
        <f t="shared" si="6"/>
        <v>0</v>
      </c>
      <c r="AG19" s="171">
        <f t="shared" si="6"/>
        <v>-47.826086956521742</v>
      </c>
      <c r="AH19" s="158">
        <f t="shared" si="6"/>
        <v>20.833333333333336</v>
      </c>
      <c r="AI19" s="158">
        <f t="shared" si="6"/>
        <v>41.379310344827587</v>
      </c>
      <c r="AJ19" s="171">
        <f t="shared" si="6"/>
        <v>-4.8780487804878048</v>
      </c>
      <c r="AK19" s="171">
        <f t="shared" si="6"/>
        <v>-17.948717948717949</v>
      </c>
      <c r="AL19" s="171">
        <f t="shared" si="6"/>
        <v>-3.125</v>
      </c>
      <c r="AM19" s="158">
        <f t="shared" si="6"/>
        <v>35.483870967741936</v>
      </c>
      <c r="AN19" s="70">
        <f t="shared" si="6"/>
        <v>-16.666666666666664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10.928961748633879</v>
      </c>
      <c r="Y20" s="54">
        <f t="shared" si="6"/>
        <v>7.6354679802955667</v>
      </c>
      <c r="Z20" s="54">
        <f t="shared" si="6"/>
        <v>1.8306636155606408</v>
      </c>
      <c r="AA20" s="65">
        <f t="shared" si="6"/>
        <v>-3.8202247191011236</v>
      </c>
      <c r="AB20" s="54">
        <f t="shared" si="6"/>
        <v>2.8037383177570092</v>
      </c>
      <c r="AC20" s="65">
        <f t="shared" si="6"/>
        <v>-5.9090909090909092</v>
      </c>
      <c r="AD20" s="54">
        <f t="shared" si="6"/>
        <v>5.7971014492753623</v>
      </c>
      <c r="AE20" s="159">
        <f t="shared" si="6"/>
        <v>-9.8173515981735147</v>
      </c>
      <c r="AF20" s="159">
        <f t="shared" si="6"/>
        <v>-2.0253164556962027</v>
      </c>
      <c r="AG20" s="159">
        <f t="shared" si="6"/>
        <v>-3.8759689922480618</v>
      </c>
      <c r="AH20" s="159">
        <f t="shared" si="6"/>
        <v>-1.0752688172043012</v>
      </c>
      <c r="AI20" s="169">
        <f t="shared" si="6"/>
        <v>10.054347826086957</v>
      </c>
      <c r="AJ20" s="159">
        <f t="shared" si="6"/>
        <v>-5.6790123456790127</v>
      </c>
      <c r="AK20" s="159">
        <f t="shared" si="6"/>
        <v>-9.9476439790575917</v>
      </c>
      <c r="AL20" s="169">
        <f t="shared" si="6"/>
        <v>1.7441860465116279</v>
      </c>
      <c r="AM20" s="169">
        <f t="shared" si="6"/>
        <v>1.4285714285714286</v>
      </c>
      <c r="AN20" s="66">
        <f t="shared" si="6"/>
        <v>-7.605633802816901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19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/>
      <c r="E23" s="2"/>
      <c r="F23" s="2"/>
      <c r="G23" s="2"/>
      <c r="H23" s="2"/>
      <c r="I23" s="2">
        <v>22</v>
      </c>
      <c r="J23" s="2">
        <v>21</v>
      </c>
      <c r="K23" s="161"/>
      <c r="L23" s="161"/>
      <c r="M23" s="161"/>
      <c r="N23" s="161"/>
      <c r="O23" s="161"/>
      <c r="P23" s="161"/>
      <c r="Q23" s="161">
        <v>18</v>
      </c>
      <c r="R23" s="161"/>
      <c r="S23" s="161"/>
      <c r="T23" s="5"/>
    </row>
    <row r="24" spans="2:40" x14ac:dyDescent="0.25">
      <c r="B24" s="8" t="s">
        <v>16</v>
      </c>
      <c r="C24" s="4">
        <v>55</v>
      </c>
      <c r="D24" s="2"/>
      <c r="E24" s="2"/>
      <c r="F24" s="2"/>
      <c r="G24" s="2"/>
      <c r="H24" s="2"/>
      <c r="I24" s="2"/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/>
      <c r="E25" s="2"/>
      <c r="F25" s="2"/>
      <c r="G25" s="2"/>
      <c r="H25" s="2">
        <v>34</v>
      </c>
      <c r="I25" s="2">
        <v>26</v>
      </c>
      <c r="J25" s="2">
        <v>7</v>
      </c>
      <c r="K25" s="161">
        <v>11</v>
      </c>
      <c r="L25" s="161">
        <v>19</v>
      </c>
      <c r="M25" s="161">
        <v>7</v>
      </c>
      <c r="N25" s="161">
        <v>4</v>
      </c>
      <c r="O25" s="161"/>
      <c r="P25" s="161"/>
      <c r="Q25" s="161"/>
      <c r="R25" s="161"/>
      <c r="S25" s="161"/>
      <c r="T25" s="5"/>
    </row>
    <row r="26" spans="2:40" x14ac:dyDescent="0.25">
      <c r="B26" s="8" t="s">
        <v>18</v>
      </c>
      <c r="C26" s="4"/>
      <c r="D26" s="2"/>
      <c r="E26" s="2"/>
      <c r="F26" s="2"/>
      <c r="G26" s="2"/>
      <c r="H26" s="2">
        <v>8</v>
      </c>
      <c r="I26" s="2">
        <v>35</v>
      </c>
      <c r="J26" s="2">
        <v>11</v>
      </c>
      <c r="K26" s="161">
        <v>8</v>
      </c>
      <c r="L26" s="161">
        <v>10</v>
      </c>
      <c r="M26" s="161">
        <v>10</v>
      </c>
      <c r="N26" s="161">
        <v>12</v>
      </c>
      <c r="O26" s="161"/>
      <c r="P26" s="161"/>
      <c r="Q26" s="161"/>
      <c r="R26" s="161"/>
      <c r="S26" s="161"/>
      <c r="T26" s="5"/>
    </row>
    <row r="27" spans="2:40" x14ac:dyDescent="0.25">
      <c r="B27" s="8" t="s">
        <v>19</v>
      </c>
      <c r="C27" s="4"/>
      <c r="D27" s="2"/>
      <c r="E27" s="2"/>
      <c r="F27" s="2"/>
      <c r="G27" s="2"/>
      <c r="H27" s="2">
        <v>7</v>
      </c>
      <c r="I27" s="2"/>
      <c r="J27" s="2">
        <v>31</v>
      </c>
      <c r="K27" s="161">
        <v>8</v>
      </c>
      <c r="L27" s="161">
        <v>9</v>
      </c>
      <c r="M27" s="161">
        <v>16</v>
      </c>
      <c r="N27" s="161">
        <v>8</v>
      </c>
      <c r="O27" s="161"/>
      <c r="P27" s="161"/>
      <c r="Q27" s="161"/>
      <c r="R27" s="161"/>
      <c r="S27" s="161"/>
      <c r="T27" s="5"/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>
        <v>5</v>
      </c>
      <c r="J28" s="2"/>
      <c r="K28" s="161"/>
      <c r="L28" s="161"/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30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30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30" ht="15.75" thickBot="1" x14ac:dyDescent="0.3">
      <c r="B35" s="19" t="s">
        <v>24</v>
      </c>
      <c r="C35" s="20">
        <v>421</v>
      </c>
      <c r="D35" s="21">
        <v>406</v>
      </c>
      <c r="E35" s="21">
        <v>437</v>
      </c>
      <c r="F35" s="21">
        <v>445</v>
      </c>
      <c r="G35" s="21">
        <v>428</v>
      </c>
      <c r="H35" s="21">
        <v>508</v>
      </c>
      <c r="I35" s="21">
        <v>502</v>
      </c>
      <c r="J35" s="21">
        <v>508</v>
      </c>
      <c r="K35" s="164">
        <v>422</v>
      </c>
      <c r="L35" s="164">
        <v>425</v>
      </c>
      <c r="M35" s="164">
        <v>405</v>
      </c>
      <c r="N35" s="164">
        <v>392</v>
      </c>
      <c r="O35" s="164">
        <v>405</v>
      </c>
      <c r="P35" s="164">
        <v>382</v>
      </c>
      <c r="Q35" s="164">
        <v>362</v>
      </c>
      <c r="R35" s="164">
        <v>350</v>
      </c>
      <c r="S35" s="164">
        <v>355</v>
      </c>
      <c r="T35" s="22">
        <v>328</v>
      </c>
    </row>
    <row r="37" spans="2:30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30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218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  <c r="V38" s="91"/>
    </row>
    <row r="39" spans="2:30" x14ac:dyDescent="0.25">
      <c r="B39" s="7" t="s">
        <v>0</v>
      </c>
      <c r="C39" s="9"/>
      <c r="D39" s="10"/>
      <c r="E39" s="193"/>
      <c r="F39" s="193"/>
      <c r="G39" s="193"/>
      <c r="H39" s="192"/>
      <c r="I39" s="174"/>
      <c r="J39" s="192"/>
      <c r="K39" s="174"/>
      <c r="L39" s="192"/>
      <c r="M39" s="174"/>
      <c r="N39" s="85">
        <v>25</v>
      </c>
      <c r="O39" s="2"/>
      <c r="P39" s="2"/>
      <c r="Q39" s="2"/>
      <c r="R39" s="2"/>
      <c r="S39" s="11"/>
      <c r="T39" s="104"/>
      <c r="U39" s="104"/>
    </row>
    <row r="40" spans="2:30" x14ac:dyDescent="0.25">
      <c r="B40" s="8" t="s">
        <v>1</v>
      </c>
      <c r="C40" s="4"/>
      <c r="D40" s="2"/>
      <c r="E40" s="174"/>
      <c r="F40" s="174"/>
      <c r="G40" s="174"/>
      <c r="H40" s="192"/>
      <c r="I40" s="174"/>
      <c r="J40" s="192"/>
      <c r="K40" s="174"/>
      <c r="L40" s="192"/>
      <c r="M40" s="174"/>
      <c r="N40" s="2"/>
      <c r="O40" s="92">
        <f>(O9-N8)/N8*100</f>
        <v>44</v>
      </c>
      <c r="P40" s="93"/>
      <c r="Q40" s="93"/>
      <c r="R40" s="93"/>
      <c r="S40" s="106"/>
      <c r="T40" s="105"/>
      <c r="U40" s="105"/>
    </row>
    <row r="41" spans="2:30" x14ac:dyDescent="0.25">
      <c r="B41" s="8" t="s">
        <v>2</v>
      </c>
      <c r="C41" s="4"/>
      <c r="D41" s="2"/>
      <c r="E41" s="174"/>
      <c r="F41" s="174"/>
      <c r="G41" s="174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-11.111111111111111</v>
      </c>
      <c r="Q41" s="93"/>
      <c r="R41" s="93"/>
      <c r="S41" s="106"/>
      <c r="T41" s="105"/>
      <c r="U41" s="105"/>
    </row>
    <row r="42" spans="2:30" ht="15.75" thickBot="1" x14ac:dyDescent="0.3">
      <c r="B42" s="8" t="s">
        <v>3</v>
      </c>
      <c r="C42" s="4"/>
      <c r="D42" s="2"/>
      <c r="E42" s="174"/>
      <c r="F42" s="174"/>
      <c r="G42" s="174"/>
      <c r="H42" s="192"/>
      <c r="I42" s="174"/>
      <c r="J42" s="192"/>
      <c r="K42" s="174"/>
      <c r="L42" s="192"/>
      <c r="M42" s="174"/>
      <c r="N42" s="2"/>
      <c r="O42" s="93"/>
      <c r="P42" s="93"/>
      <c r="Q42" s="92">
        <f>(Q11-P10)/P10*100</f>
        <v>18.75</v>
      </c>
      <c r="R42" s="93"/>
      <c r="S42" s="106"/>
      <c r="T42" s="105"/>
      <c r="U42" s="105"/>
    </row>
    <row r="43" spans="2:30" x14ac:dyDescent="0.25">
      <c r="B43" s="8" t="s">
        <v>4</v>
      </c>
      <c r="C43" s="4"/>
      <c r="D43" s="2"/>
      <c r="E43" s="174"/>
      <c r="F43" s="174"/>
      <c r="G43" s="174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203">
        <f>(R12-Q11)/Q11*100</f>
        <v>0</v>
      </c>
      <c r="S43" s="106"/>
      <c r="T43" s="269" t="s">
        <v>56</v>
      </c>
      <c r="U43" s="270"/>
    </row>
    <row r="44" spans="2:30" ht="15.75" thickBot="1" x14ac:dyDescent="0.3">
      <c r="B44" s="8" t="s">
        <v>5</v>
      </c>
      <c r="C44" s="4"/>
      <c r="D44" s="2"/>
      <c r="E44" s="174"/>
      <c r="F44" s="174"/>
      <c r="G44" s="174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-21.052631578947366</v>
      </c>
      <c r="T44" s="267">
        <f>(S13-N8)/N8*100</f>
        <v>20</v>
      </c>
      <c r="U44" s="268"/>
    </row>
    <row r="45" spans="2:30" x14ac:dyDescent="0.25">
      <c r="B45" s="8" t="s">
        <v>6</v>
      </c>
      <c r="C45" s="4"/>
      <c r="D45" s="2"/>
      <c r="E45" s="174"/>
      <c r="F45" s="174"/>
      <c r="G45" s="174"/>
      <c r="H45" s="192"/>
      <c r="I45" s="174"/>
      <c r="J45" s="192"/>
      <c r="K45" s="174"/>
      <c r="L45" s="192"/>
      <c r="M45" s="174"/>
      <c r="N45" s="102">
        <v>50</v>
      </c>
      <c r="O45" s="93"/>
      <c r="P45" s="93"/>
      <c r="Q45" s="93"/>
      <c r="R45" s="93"/>
      <c r="S45" s="106"/>
      <c r="T45" s="105"/>
      <c r="U45" s="105"/>
    </row>
    <row r="46" spans="2:30" x14ac:dyDescent="0.25">
      <c r="B46" s="8" t="s">
        <v>7</v>
      </c>
      <c r="C46" s="4"/>
      <c r="D46" s="2"/>
      <c r="E46" s="174"/>
      <c r="F46" s="174"/>
      <c r="G46" s="174"/>
      <c r="H46" s="192"/>
      <c r="I46" s="174"/>
      <c r="J46" s="192"/>
      <c r="K46" s="174"/>
      <c r="L46" s="192"/>
      <c r="M46" s="174"/>
      <c r="N46" s="2"/>
      <c r="O46" s="94">
        <f>(O15-N14)/N14*100</f>
        <v>-12</v>
      </c>
      <c r="P46" s="93"/>
      <c r="Q46" s="93"/>
      <c r="R46" s="93"/>
      <c r="S46" s="106"/>
      <c r="T46" s="105"/>
      <c r="U46" s="105"/>
    </row>
    <row r="47" spans="2:30" x14ac:dyDescent="0.25">
      <c r="B47" s="8" t="s">
        <v>8</v>
      </c>
      <c r="C47" s="4"/>
      <c r="D47" s="2"/>
      <c r="E47" s="174"/>
      <c r="F47" s="174"/>
      <c r="G47" s="174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-20.454545454545457</v>
      </c>
      <c r="Q47" s="93"/>
      <c r="R47" s="93"/>
      <c r="S47" s="106"/>
      <c r="T47" s="105"/>
      <c r="U47" s="105"/>
      <c r="V47" s="1"/>
      <c r="W47" s="88"/>
      <c r="X47" s="88"/>
      <c r="Y47" s="88"/>
      <c r="Z47" s="88"/>
      <c r="AA47" s="88"/>
      <c r="AB47" s="88"/>
      <c r="AC47" s="88"/>
      <c r="AD47" s="88"/>
    </row>
    <row r="48" spans="2:30" ht="15.75" thickBot="1" x14ac:dyDescent="0.3">
      <c r="B48" s="8" t="s">
        <v>9</v>
      </c>
      <c r="C48" s="4"/>
      <c r="D48" s="2"/>
      <c r="E48" s="174"/>
      <c r="F48" s="174"/>
      <c r="G48" s="174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-48.571428571428569</v>
      </c>
      <c r="R48" s="93"/>
      <c r="S48" s="106"/>
      <c r="T48" s="105"/>
      <c r="U48" s="105"/>
      <c r="V48" s="87"/>
      <c r="W48" s="89"/>
      <c r="X48" s="89"/>
      <c r="Y48" s="89"/>
      <c r="Z48" s="89"/>
      <c r="AA48" s="89"/>
      <c r="AB48" s="89"/>
      <c r="AC48" s="89"/>
      <c r="AD48" s="89"/>
    </row>
    <row r="49" spans="2:30" x14ac:dyDescent="0.25">
      <c r="B49" s="8" t="s">
        <v>10</v>
      </c>
      <c r="C49" s="4"/>
      <c r="D49" s="2"/>
      <c r="E49" s="174"/>
      <c r="F49" s="174"/>
      <c r="G49" s="174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-11.111111111111111</v>
      </c>
      <c r="S49" s="106"/>
      <c r="T49" s="269" t="s">
        <v>57</v>
      </c>
      <c r="U49" s="270"/>
      <c r="V49" s="87"/>
      <c r="W49" s="89"/>
      <c r="X49" s="89"/>
      <c r="Y49" s="89"/>
      <c r="Z49" s="90"/>
      <c r="AA49" s="89"/>
      <c r="AB49" s="89"/>
      <c r="AC49" s="89"/>
      <c r="AD49" s="89"/>
    </row>
    <row r="50" spans="2:30" ht="15.75" thickBot="1" x14ac:dyDescent="0.3">
      <c r="B50" s="100" t="s">
        <v>11</v>
      </c>
      <c r="C50" s="97"/>
      <c r="D50" s="98"/>
      <c r="E50" s="176"/>
      <c r="F50" s="176"/>
      <c r="G50" s="176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205">
        <f>(S19-R18)/R18*100</f>
        <v>0</v>
      </c>
      <c r="T50" s="271">
        <f>(S19-N14)/N14*100</f>
        <v>-68</v>
      </c>
      <c r="U50" s="272"/>
      <c r="V50" s="87"/>
      <c r="W50" s="89"/>
      <c r="X50" s="89"/>
      <c r="Y50" s="89"/>
      <c r="Z50" s="89"/>
      <c r="AA50" s="90"/>
      <c r="AB50" s="89"/>
      <c r="AC50" s="89"/>
      <c r="AD50" s="89"/>
    </row>
    <row r="51" spans="2:30" x14ac:dyDescent="0.25">
      <c r="V51" s="87"/>
      <c r="W51" s="89"/>
      <c r="X51" s="89"/>
      <c r="Y51" s="89"/>
      <c r="Z51" s="89"/>
      <c r="AA51" s="89"/>
      <c r="AB51" s="90"/>
      <c r="AC51" s="89"/>
      <c r="AD51" s="89"/>
    </row>
    <row r="52" spans="2:30" x14ac:dyDescent="0.25">
      <c r="V52" s="87"/>
      <c r="W52" s="89"/>
      <c r="X52" s="89"/>
      <c r="Y52" s="89"/>
      <c r="Z52" s="89"/>
      <c r="AA52" s="89"/>
      <c r="AB52" s="89"/>
      <c r="AC52" s="90"/>
      <c r="AD52" s="89"/>
    </row>
    <row r="53" spans="2:30" x14ac:dyDescent="0.25">
      <c r="V53" s="87"/>
      <c r="W53" s="89"/>
      <c r="X53" s="89"/>
      <c r="Y53" s="89"/>
      <c r="Z53" s="89"/>
      <c r="AA53" s="89"/>
      <c r="AB53" s="89"/>
      <c r="AC53" s="89"/>
      <c r="AD53" s="90"/>
    </row>
  </sheetData>
  <mergeCells count="8">
    <mergeCell ref="T43:U43"/>
    <mergeCell ref="T44:U44"/>
    <mergeCell ref="T49:U49"/>
    <mergeCell ref="T50:U50"/>
    <mergeCell ref="B1:AN1"/>
    <mergeCell ref="B2:AN2"/>
    <mergeCell ref="B3:AN3"/>
    <mergeCell ref="B37:K37"/>
  </mergeCells>
  <conditionalFormatting sqref="X16:AF20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O40:S50 T50 T44 T40:U42 T45:U48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scale="70" orientation="landscape" r:id="rId1"/>
  <ignoredErrors>
    <ignoredError sqref="W7:AN9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AN50"/>
  <sheetViews>
    <sheetView topLeftCell="L1" workbookViewId="0">
      <selection activeCell="AP36" sqref="AP36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25" width="7.7109375" customWidth="1"/>
    <col min="26" max="26" width="8.28515625" bestFit="1" customWidth="1"/>
    <col min="27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30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170</v>
      </c>
      <c r="X6" s="42">
        <f t="shared" si="0"/>
        <v>127</v>
      </c>
      <c r="Y6" s="42">
        <f t="shared" si="0"/>
        <v>115</v>
      </c>
      <c r="Z6" s="42">
        <f t="shared" si="0"/>
        <v>118</v>
      </c>
      <c r="AA6" s="42">
        <f t="shared" si="0"/>
        <v>116</v>
      </c>
      <c r="AB6" s="42">
        <f t="shared" si="0"/>
        <v>115</v>
      </c>
      <c r="AC6" s="42">
        <f t="shared" si="0"/>
        <v>99</v>
      </c>
      <c r="AD6" s="42">
        <f t="shared" si="0"/>
        <v>100</v>
      </c>
      <c r="AE6" s="80">
        <f t="shared" si="0"/>
        <v>114</v>
      </c>
      <c r="AF6" s="80">
        <f t="shared" si="0"/>
        <v>120</v>
      </c>
      <c r="AG6" s="80">
        <f t="shared" si="0"/>
        <v>107</v>
      </c>
      <c r="AH6" s="80">
        <f t="shared" si="0"/>
        <v>128</v>
      </c>
      <c r="AI6" s="80">
        <f t="shared" si="0"/>
        <v>120</v>
      </c>
      <c r="AJ6" s="80">
        <f t="shared" si="0"/>
        <v>116</v>
      </c>
      <c r="AK6" s="80">
        <f t="shared" si="0"/>
        <v>121</v>
      </c>
      <c r="AL6" s="80">
        <f t="shared" si="0"/>
        <v>141</v>
      </c>
      <c r="AM6" s="80">
        <f t="shared" si="0"/>
        <v>120</v>
      </c>
      <c r="AN6" s="43">
        <f t="shared" si="0"/>
        <v>110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44">
        <f t="shared" ref="W7:AN7" si="1">SUM(C9:C13,C34)</f>
        <v>862</v>
      </c>
      <c r="X7" s="45">
        <f t="shared" si="1"/>
        <v>840</v>
      </c>
      <c r="Y7" s="45">
        <f t="shared" si="1"/>
        <v>821</v>
      </c>
      <c r="Z7" s="45">
        <f t="shared" si="1"/>
        <v>789</v>
      </c>
      <c r="AA7" s="45">
        <f t="shared" si="1"/>
        <v>776</v>
      </c>
      <c r="AB7" s="45">
        <f t="shared" si="1"/>
        <v>820</v>
      </c>
      <c r="AC7" s="45">
        <f t="shared" si="1"/>
        <v>783</v>
      </c>
      <c r="AD7" s="45">
        <f t="shared" si="1"/>
        <v>741</v>
      </c>
      <c r="AE7" s="75">
        <f t="shared" si="1"/>
        <v>688</v>
      </c>
      <c r="AF7" s="75">
        <f t="shared" si="1"/>
        <v>705</v>
      </c>
      <c r="AG7" s="75">
        <f t="shared" si="1"/>
        <v>698</v>
      </c>
      <c r="AH7" s="75">
        <f t="shared" si="1"/>
        <v>709</v>
      </c>
      <c r="AI7" s="75">
        <f t="shared" si="1"/>
        <v>676</v>
      </c>
      <c r="AJ7" s="75">
        <f t="shared" si="1"/>
        <v>700</v>
      </c>
      <c r="AK7" s="75">
        <f t="shared" si="1"/>
        <v>657</v>
      </c>
      <c r="AL7" s="75">
        <f t="shared" si="1"/>
        <v>707</v>
      </c>
      <c r="AM7" s="75">
        <f t="shared" si="1"/>
        <v>738</v>
      </c>
      <c r="AN7" s="46">
        <f t="shared" si="1"/>
        <v>717</v>
      </c>
    </row>
    <row r="8" spans="2:40" x14ac:dyDescent="0.25">
      <c r="B8" s="237" t="s">
        <v>0</v>
      </c>
      <c r="C8" s="9">
        <v>170</v>
      </c>
      <c r="D8" s="10">
        <v>127</v>
      </c>
      <c r="E8" s="181">
        <v>115</v>
      </c>
      <c r="F8" s="181">
        <v>118</v>
      </c>
      <c r="G8" s="181">
        <v>116</v>
      </c>
      <c r="H8" s="181">
        <v>115</v>
      </c>
      <c r="I8" s="181">
        <v>99</v>
      </c>
      <c r="J8" s="181">
        <v>100</v>
      </c>
      <c r="K8" s="207">
        <v>114</v>
      </c>
      <c r="L8" s="207">
        <v>120</v>
      </c>
      <c r="M8" s="207">
        <v>107</v>
      </c>
      <c r="N8" s="199">
        <v>128</v>
      </c>
      <c r="O8" s="160">
        <v>120</v>
      </c>
      <c r="P8" s="160">
        <v>116</v>
      </c>
      <c r="Q8" s="160">
        <v>121</v>
      </c>
      <c r="R8" s="160">
        <v>141</v>
      </c>
      <c r="S8" s="160">
        <v>120</v>
      </c>
      <c r="T8" s="11">
        <v>110</v>
      </c>
      <c r="V8" s="24" t="s">
        <v>27</v>
      </c>
      <c r="W8" s="44">
        <f t="shared" ref="W8:AN8" si="2">SUM(C14:C17)</f>
        <v>255</v>
      </c>
      <c r="X8" s="45">
        <f t="shared" si="2"/>
        <v>323</v>
      </c>
      <c r="Y8" s="45">
        <f t="shared" si="2"/>
        <v>439</v>
      </c>
      <c r="Z8" s="45">
        <f t="shared" si="2"/>
        <v>393</v>
      </c>
      <c r="AA8" s="45">
        <f t="shared" si="2"/>
        <v>372</v>
      </c>
      <c r="AB8" s="45">
        <f t="shared" si="2"/>
        <v>417</v>
      </c>
      <c r="AC8" s="45">
        <f t="shared" si="2"/>
        <v>468</v>
      </c>
      <c r="AD8" s="45">
        <f t="shared" si="2"/>
        <v>445</v>
      </c>
      <c r="AE8" s="75">
        <f t="shared" si="2"/>
        <v>452</v>
      </c>
      <c r="AF8" s="75">
        <f t="shared" si="2"/>
        <v>488</v>
      </c>
      <c r="AG8" s="75">
        <f t="shared" si="2"/>
        <v>492</v>
      </c>
      <c r="AH8" s="75">
        <f t="shared" si="2"/>
        <v>513</v>
      </c>
      <c r="AI8" s="75">
        <f t="shared" si="2"/>
        <v>484</v>
      </c>
      <c r="AJ8" s="75">
        <f t="shared" si="2"/>
        <v>521</v>
      </c>
      <c r="AK8" s="75">
        <f t="shared" si="2"/>
        <v>513</v>
      </c>
      <c r="AL8" s="75">
        <f t="shared" si="2"/>
        <v>497</v>
      </c>
      <c r="AM8" s="75">
        <f t="shared" si="2"/>
        <v>487</v>
      </c>
      <c r="AN8" s="46">
        <f t="shared" si="2"/>
        <v>466</v>
      </c>
    </row>
    <row r="9" spans="2:40" ht="15.75" thickBot="1" x14ac:dyDescent="0.3">
      <c r="B9" s="8" t="s">
        <v>1</v>
      </c>
      <c r="C9" s="4">
        <v>213</v>
      </c>
      <c r="D9" s="2">
        <v>210</v>
      </c>
      <c r="E9" s="2">
        <v>164</v>
      </c>
      <c r="F9" s="72">
        <v>177</v>
      </c>
      <c r="G9" s="72">
        <v>150</v>
      </c>
      <c r="H9" s="72">
        <v>182</v>
      </c>
      <c r="I9" s="72">
        <v>183</v>
      </c>
      <c r="J9" s="72">
        <v>136</v>
      </c>
      <c r="K9" s="182">
        <v>130</v>
      </c>
      <c r="L9" s="182">
        <v>153</v>
      </c>
      <c r="M9" s="182">
        <v>139</v>
      </c>
      <c r="N9" s="182">
        <v>156</v>
      </c>
      <c r="O9" s="180">
        <v>159</v>
      </c>
      <c r="P9" s="161">
        <v>138</v>
      </c>
      <c r="Q9" s="161">
        <v>145</v>
      </c>
      <c r="R9" s="161">
        <v>150</v>
      </c>
      <c r="S9" s="161">
        <v>165</v>
      </c>
      <c r="T9" s="5">
        <v>152</v>
      </c>
      <c r="V9" s="25" t="s">
        <v>28</v>
      </c>
      <c r="W9" s="47">
        <f t="shared" ref="W9:AN9" si="3">SUM(C18:C19)</f>
        <v>0</v>
      </c>
      <c r="X9" s="48">
        <f t="shared" si="3"/>
        <v>0</v>
      </c>
      <c r="Y9" s="48">
        <f t="shared" si="3"/>
        <v>14</v>
      </c>
      <c r="Z9" s="48">
        <f t="shared" si="3"/>
        <v>73</v>
      </c>
      <c r="AA9" s="48">
        <f t="shared" si="3"/>
        <v>99</v>
      </c>
      <c r="AB9" s="48">
        <f t="shared" si="3"/>
        <v>92</v>
      </c>
      <c r="AC9" s="48">
        <f t="shared" si="3"/>
        <v>104</v>
      </c>
      <c r="AD9" s="48">
        <f t="shared" si="3"/>
        <v>108</v>
      </c>
      <c r="AE9" s="82">
        <f t="shared" si="3"/>
        <v>118</v>
      </c>
      <c r="AF9" s="82">
        <f t="shared" si="3"/>
        <v>131</v>
      </c>
      <c r="AG9" s="82">
        <f t="shared" si="3"/>
        <v>140</v>
      </c>
      <c r="AH9" s="82">
        <f t="shared" si="3"/>
        <v>138</v>
      </c>
      <c r="AI9" s="82">
        <f t="shared" si="3"/>
        <v>156</v>
      </c>
      <c r="AJ9" s="82">
        <f t="shared" si="3"/>
        <v>154</v>
      </c>
      <c r="AK9" s="82">
        <f t="shared" si="3"/>
        <v>145</v>
      </c>
      <c r="AL9" s="82">
        <f t="shared" si="3"/>
        <v>157</v>
      </c>
      <c r="AM9" s="82">
        <f t="shared" si="3"/>
        <v>146</v>
      </c>
      <c r="AN9" s="49">
        <f t="shared" si="3"/>
        <v>116</v>
      </c>
    </row>
    <row r="10" spans="2:40" ht="15.75" thickBot="1" x14ac:dyDescent="0.3">
      <c r="B10" s="8" t="s">
        <v>2</v>
      </c>
      <c r="C10" s="4">
        <v>184</v>
      </c>
      <c r="D10" s="2">
        <v>185</v>
      </c>
      <c r="E10" s="2">
        <v>196</v>
      </c>
      <c r="F10" s="2">
        <v>146</v>
      </c>
      <c r="G10" s="72">
        <v>160</v>
      </c>
      <c r="H10" s="72">
        <v>151</v>
      </c>
      <c r="I10" s="72">
        <v>148</v>
      </c>
      <c r="J10" s="72">
        <v>163</v>
      </c>
      <c r="K10" s="182">
        <v>129</v>
      </c>
      <c r="L10" s="182">
        <v>128</v>
      </c>
      <c r="M10" s="182">
        <v>156</v>
      </c>
      <c r="N10" s="182">
        <v>129</v>
      </c>
      <c r="O10" s="182">
        <v>131</v>
      </c>
      <c r="P10" s="180">
        <v>152</v>
      </c>
      <c r="Q10" s="161">
        <v>125</v>
      </c>
      <c r="R10" s="161">
        <v>149</v>
      </c>
      <c r="S10" s="161">
        <v>142</v>
      </c>
      <c r="T10" s="5">
        <v>155</v>
      </c>
      <c r="V10" s="26" t="s">
        <v>29</v>
      </c>
      <c r="W10" s="50">
        <f t="shared" ref="W10:AN10" si="4">SUM(C8:C19,C34)</f>
        <v>1287</v>
      </c>
      <c r="X10" s="51">
        <f t="shared" si="4"/>
        <v>1290</v>
      </c>
      <c r="Y10" s="51">
        <f t="shared" si="4"/>
        <v>1389</v>
      </c>
      <c r="Z10" s="51">
        <f t="shared" si="4"/>
        <v>1373</v>
      </c>
      <c r="AA10" s="51">
        <f t="shared" si="4"/>
        <v>1363</v>
      </c>
      <c r="AB10" s="51">
        <f t="shared" si="4"/>
        <v>1444</v>
      </c>
      <c r="AC10" s="51">
        <f t="shared" si="4"/>
        <v>1454</v>
      </c>
      <c r="AD10" s="51">
        <f t="shared" si="4"/>
        <v>1394</v>
      </c>
      <c r="AE10" s="122">
        <f t="shared" si="4"/>
        <v>1372</v>
      </c>
      <c r="AF10" s="122">
        <f t="shared" si="4"/>
        <v>1444</v>
      </c>
      <c r="AG10" s="122">
        <f t="shared" si="4"/>
        <v>1437</v>
      </c>
      <c r="AH10" s="122">
        <f t="shared" si="4"/>
        <v>1488</v>
      </c>
      <c r="AI10" s="122">
        <f t="shared" si="4"/>
        <v>1436</v>
      </c>
      <c r="AJ10" s="122">
        <f t="shared" si="4"/>
        <v>1491</v>
      </c>
      <c r="AK10" s="122">
        <f t="shared" si="4"/>
        <v>1436</v>
      </c>
      <c r="AL10" s="122">
        <f t="shared" si="4"/>
        <v>1502</v>
      </c>
      <c r="AM10" s="122">
        <f t="shared" si="4"/>
        <v>1491</v>
      </c>
      <c r="AN10" s="52">
        <f t="shared" si="4"/>
        <v>1409</v>
      </c>
    </row>
    <row r="11" spans="2:40" x14ac:dyDescent="0.25">
      <c r="B11" s="8" t="s">
        <v>3</v>
      </c>
      <c r="C11" s="4">
        <v>160</v>
      </c>
      <c r="D11" s="2">
        <v>155</v>
      </c>
      <c r="E11" s="2">
        <v>179</v>
      </c>
      <c r="F11" s="2">
        <v>174</v>
      </c>
      <c r="G11" s="2">
        <v>143</v>
      </c>
      <c r="H11" s="72">
        <v>174</v>
      </c>
      <c r="I11" s="72">
        <v>154</v>
      </c>
      <c r="J11" s="72">
        <v>134</v>
      </c>
      <c r="K11" s="182">
        <v>149</v>
      </c>
      <c r="L11" s="182">
        <v>143</v>
      </c>
      <c r="M11" s="182">
        <v>132</v>
      </c>
      <c r="N11" s="182">
        <v>165</v>
      </c>
      <c r="O11" s="182">
        <v>127</v>
      </c>
      <c r="P11" s="182">
        <v>129</v>
      </c>
      <c r="Q11" s="180">
        <v>130</v>
      </c>
      <c r="R11" s="161">
        <v>125</v>
      </c>
      <c r="S11" s="161">
        <v>143</v>
      </c>
      <c r="T11" s="5">
        <v>142</v>
      </c>
    </row>
    <row r="12" spans="2:40" x14ac:dyDescent="0.25">
      <c r="B12" s="8" t="s">
        <v>4</v>
      </c>
      <c r="C12" s="4">
        <v>152</v>
      </c>
      <c r="D12" s="2">
        <v>144</v>
      </c>
      <c r="E12" s="2">
        <v>152</v>
      </c>
      <c r="F12" s="2">
        <v>153</v>
      </c>
      <c r="G12" s="2">
        <v>177</v>
      </c>
      <c r="H12" s="2">
        <v>141</v>
      </c>
      <c r="I12" s="72">
        <v>165</v>
      </c>
      <c r="J12" s="72">
        <v>153</v>
      </c>
      <c r="K12" s="182">
        <v>131</v>
      </c>
      <c r="L12" s="182">
        <v>138</v>
      </c>
      <c r="M12" s="182">
        <v>131</v>
      </c>
      <c r="N12" s="182">
        <v>122</v>
      </c>
      <c r="O12" s="182">
        <v>154</v>
      </c>
      <c r="P12" s="182">
        <v>126</v>
      </c>
      <c r="Q12" s="182">
        <v>132</v>
      </c>
      <c r="R12" s="180">
        <v>143</v>
      </c>
      <c r="S12" s="161">
        <v>139</v>
      </c>
      <c r="T12" s="5">
        <v>131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153</v>
      </c>
      <c r="D13" s="2">
        <v>146</v>
      </c>
      <c r="E13" s="2">
        <v>130</v>
      </c>
      <c r="F13" s="2">
        <v>139</v>
      </c>
      <c r="G13" s="2">
        <v>146</v>
      </c>
      <c r="H13" s="2">
        <v>172</v>
      </c>
      <c r="I13" s="2">
        <v>133</v>
      </c>
      <c r="J13" s="72">
        <v>155</v>
      </c>
      <c r="K13" s="182">
        <v>149</v>
      </c>
      <c r="L13" s="182">
        <v>143</v>
      </c>
      <c r="M13" s="182">
        <v>140</v>
      </c>
      <c r="N13" s="182">
        <v>137</v>
      </c>
      <c r="O13" s="182">
        <v>105</v>
      </c>
      <c r="P13" s="182">
        <v>155</v>
      </c>
      <c r="Q13" s="182">
        <v>125</v>
      </c>
      <c r="R13" s="182">
        <v>140</v>
      </c>
      <c r="S13" s="180">
        <v>149</v>
      </c>
      <c r="T13" s="5">
        <v>137</v>
      </c>
    </row>
    <row r="14" spans="2:40" ht="15.75" thickBot="1" x14ac:dyDescent="0.3">
      <c r="B14" s="8" t="s">
        <v>6</v>
      </c>
      <c r="C14" s="4">
        <v>125</v>
      </c>
      <c r="D14" s="2">
        <v>124</v>
      </c>
      <c r="E14" s="72">
        <v>143</v>
      </c>
      <c r="F14" s="72">
        <v>117</v>
      </c>
      <c r="G14" s="72">
        <v>111</v>
      </c>
      <c r="H14" s="72">
        <v>132</v>
      </c>
      <c r="I14" s="72">
        <v>176</v>
      </c>
      <c r="J14" s="72">
        <v>135</v>
      </c>
      <c r="K14" s="182">
        <v>153</v>
      </c>
      <c r="L14" s="182">
        <v>158</v>
      </c>
      <c r="M14" s="182">
        <v>174</v>
      </c>
      <c r="N14" s="191">
        <v>157</v>
      </c>
      <c r="O14" s="161">
        <v>164</v>
      </c>
      <c r="P14" s="161">
        <v>128</v>
      </c>
      <c r="Q14" s="161">
        <v>151</v>
      </c>
      <c r="R14" s="161">
        <v>150</v>
      </c>
      <c r="S14" s="161">
        <v>165</v>
      </c>
      <c r="T14" s="5">
        <v>160</v>
      </c>
    </row>
    <row r="15" spans="2:40" ht="15.75" thickBot="1" x14ac:dyDescent="0.3">
      <c r="B15" s="8" t="s">
        <v>7</v>
      </c>
      <c r="C15" s="4">
        <v>98</v>
      </c>
      <c r="D15" s="2">
        <v>103</v>
      </c>
      <c r="E15" s="2">
        <v>121</v>
      </c>
      <c r="F15" s="72">
        <v>102</v>
      </c>
      <c r="G15" s="72">
        <v>99</v>
      </c>
      <c r="H15" s="72">
        <v>105</v>
      </c>
      <c r="I15" s="72">
        <v>116</v>
      </c>
      <c r="J15" s="72">
        <v>142</v>
      </c>
      <c r="K15" s="182">
        <v>109</v>
      </c>
      <c r="L15" s="182">
        <v>136</v>
      </c>
      <c r="M15" s="182">
        <v>121</v>
      </c>
      <c r="N15" s="182">
        <v>136</v>
      </c>
      <c r="O15" s="191">
        <v>138</v>
      </c>
      <c r="P15" s="161">
        <v>151</v>
      </c>
      <c r="Q15" s="161">
        <v>125</v>
      </c>
      <c r="R15" s="161">
        <v>144</v>
      </c>
      <c r="S15" s="161">
        <v>116</v>
      </c>
      <c r="T15" s="5">
        <v>113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22</v>
      </c>
      <c r="D16" s="2">
        <v>81</v>
      </c>
      <c r="E16" s="2">
        <v>106</v>
      </c>
      <c r="F16" s="2">
        <v>92</v>
      </c>
      <c r="G16" s="72">
        <v>97</v>
      </c>
      <c r="H16" s="72">
        <v>88</v>
      </c>
      <c r="I16" s="72">
        <v>101</v>
      </c>
      <c r="J16" s="72">
        <v>92</v>
      </c>
      <c r="K16" s="182">
        <v>115</v>
      </c>
      <c r="L16" s="182">
        <v>101</v>
      </c>
      <c r="M16" s="182">
        <v>118</v>
      </c>
      <c r="N16" s="182">
        <v>115</v>
      </c>
      <c r="O16" s="182">
        <v>107</v>
      </c>
      <c r="P16" s="191">
        <v>144</v>
      </c>
      <c r="Q16" s="161">
        <v>118</v>
      </c>
      <c r="R16" s="161">
        <v>114</v>
      </c>
      <c r="S16" s="161">
        <v>122</v>
      </c>
      <c r="T16" s="5">
        <v>85</v>
      </c>
      <c r="V16" s="23" t="s">
        <v>25</v>
      </c>
      <c r="W16" s="53"/>
      <c r="X16" s="61">
        <f>(X6-W6)/W6*100</f>
        <v>-25.294117647058822</v>
      </c>
      <c r="Y16" s="61">
        <f t="shared" ref="Y16:AN16" si="5">(Y6-X6)/X6*100</f>
        <v>-9.4488188976377945</v>
      </c>
      <c r="Z16" s="55">
        <f t="shared" si="5"/>
        <v>2.6086956521739131</v>
      </c>
      <c r="AA16" s="61">
        <f t="shared" si="5"/>
        <v>-1.6949152542372881</v>
      </c>
      <c r="AB16" s="61">
        <f t="shared" si="5"/>
        <v>-0.86206896551724133</v>
      </c>
      <c r="AC16" s="61">
        <f t="shared" si="5"/>
        <v>-13.913043478260869</v>
      </c>
      <c r="AD16" s="55">
        <f t="shared" si="5"/>
        <v>1.0101010101010102</v>
      </c>
      <c r="AE16" s="156">
        <f t="shared" si="5"/>
        <v>14.000000000000002</v>
      </c>
      <c r="AF16" s="156">
        <f t="shared" si="5"/>
        <v>5.2631578947368416</v>
      </c>
      <c r="AG16" s="170">
        <f t="shared" si="5"/>
        <v>-10.833333333333334</v>
      </c>
      <c r="AH16" s="156">
        <f t="shared" si="5"/>
        <v>19.626168224299064</v>
      </c>
      <c r="AI16" s="170">
        <f t="shared" si="5"/>
        <v>-6.25</v>
      </c>
      <c r="AJ16" s="170">
        <f t="shared" si="5"/>
        <v>-3.3333333333333335</v>
      </c>
      <c r="AK16" s="156">
        <f t="shared" si="5"/>
        <v>4.3103448275862073</v>
      </c>
      <c r="AL16" s="156">
        <f t="shared" si="5"/>
        <v>16.528925619834713</v>
      </c>
      <c r="AM16" s="170">
        <f t="shared" si="5"/>
        <v>-14.893617021276595</v>
      </c>
      <c r="AN16" s="69">
        <f t="shared" si="5"/>
        <v>-8.3333333333333321</v>
      </c>
    </row>
    <row r="17" spans="2:40" x14ac:dyDescent="0.25">
      <c r="B17" s="8" t="s">
        <v>9</v>
      </c>
      <c r="C17" s="4">
        <v>10</v>
      </c>
      <c r="D17" s="2">
        <v>15</v>
      </c>
      <c r="E17" s="2">
        <v>69</v>
      </c>
      <c r="F17" s="2">
        <v>82</v>
      </c>
      <c r="G17" s="2">
        <v>65</v>
      </c>
      <c r="H17" s="72">
        <v>92</v>
      </c>
      <c r="I17" s="72">
        <v>75</v>
      </c>
      <c r="J17" s="72">
        <v>76</v>
      </c>
      <c r="K17" s="182">
        <v>75</v>
      </c>
      <c r="L17" s="182">
        <v>93</v>
      </c>
      <c r="M17" s="182">
        <v>79</v>
      </c>
      <c r="N17" s="182">
        <v>105</v>
      </c>
      <c r="O17" s="182">
        <v>75</v>
      </c>
      <c r="P17" s="182">
        <v>98</v>
      </c>
      <c r="Q17" s="191">
        <v>119</v>
      </c>
      <c r="R17" s="161">
        <v>89</v>
      </c>
      <c r="S17" s="161">
        <v>84</v>
      </c>
      <c r="T17" s="5">
        <v>108</v>
      </c>
      <c r="V17" s="24" t="s">
        <v>26</v>
      </c>
      <c r="W17" s="34"/>
      <c r="X17" s="63">
        <f t="shared" ref="X17:AN20" si="6">(X7-W7)/W7*100</f>
        <v>-2.5522041763341066</v>
      </c>
      <c r="Y17" s="63">
        <f t="shared" si="6"/>
        <v>-2.2619047619047619</v>
      </c>
      <c r="Z17" s="63">
        <f t="shared" si="6"/>
        <v>-3.8976857490864796</v>
      </c>
      <c r="AA17" s="63">
        <f t="shared" si="6"/>
        <v>-1.6476552598225602</v>
      </c>
      <c r="AB17" s="57">
        <f t="shared" si="6"/>
        <v>5.6701030927835054</v>
      </c>
      <c r="AC17" s="63">
        <f t="shared" si="6"/>
        <v>-4.5121951219512191</v>
      </c>
      <c r="AD17" s="63">
        <f t="shared" si="6"/>
        <v>-5.3639846743295019</v>
      </c>
      <c r="AE17" s="157">
        <f t="shared" si="6"/>
        <v>-7.1524966261808363</v>
      </c>
      <c r="AF17" s="168">
        <f t="shared" si="6"/>
        <v>2.4709302325581395</v>
      </c>
      <c r="AG17" s="157">
        <f t="shared" si="6"/>
        <v>-0.99290780141843982</v>
      </c>
      <c r="AH17" s="168">
        <f t="shared" si="6"/>
        <v>1.5759312320916905</v>
      </c>
      <c r="AI17" s="157">
        <f t="shared" si="6"/>
        <v>-4.6544428772919604</v>
      </c>
      <c r="AJ17" s="168">
        <f t="shared" si="6"/>
        <v>3.5502958579881656</v>
      </c>
      <c r="AK17" s="157">
        <f t="shared" si="6"/>
        <v>-6.1428571428571432</v>
      </c>
      <c r="AL17" s="168">
        <f t="shared" si="6"/>
        <v>7.6103500761035008</v>
      </c>
      <c r="AM17" s="168">
        <f t="shared" si="6"/>
        <v>4.3847241867043847</v>
      </c>
      <c r="AN17" s="62">
        <f t="shared" si="6"/>
        <v>-2.8455284552845526</v>
      </c>
    </row>
    <row r="18" spans="2:40" x14ac:dyDescent="0.25">
      <c r="B18" s="8" t="s">
        <v>10</v>
      </c>
      <c r="C18" s="4"/>
      <c r="D18" s="2"/>
      <c r="E18" s="2">
        <v>14</v>
      </c>
      <c r="F18" s="2">
        <v>63</v>
      </c>
      <c r="G18" s="2">
        <v>52</v>
      </c>
      <c r="H18" s="2">
        <v>45</v>
      </c>
      <c r="I18" s="72">
        <v>72</v>
      </c>
      <c r="J18" s="72">
        <v>53</v>
      </c>
      <c r="K18" s="182">
        <v>73</v>
      </c>
      <c r="L18" s="182">
        <v>65</v>
      </c>
      <c r="M18" s="182">
        <v>94</v>
      </c>
      <c r="N18" s="182">
        <v>70</v>
      </c>
      <c r="O18" s="182">
        <v>99</v>
      </c>
      <c r="P18" s="182">
        <v>76</v>
      </c>
      <c r="Q18" s="182">
        <v>82</v>
      </c>
      <c r="R18" s="191">
        <v>95</v>
      </c>
      <c r="S18" s="161">
        <v>67</v>
      </c>
      <c r="T18" s="5">
        <v>57</v>
      </c>
      <c r="V18" s="24" t="s">
        <v>27</v>
      </c>
      <c r="W18" s="34"/>
      <c r="X18" s="57">
        <f t="shared" si="6"/>
        <v>26.666666666666668</v>
      </c>
      <c r="Y18" s="57">
        <f t="shared" si="6"/>
        <v>35.913312693498447</v>
      </c>
      <c r="Z18" s="63">
        <f t="shared" si="6"/>
        <v>-10.478359908883828</v>
      </c>
      <c r="AA18" s="63">
        <f t="shared" si="6"/>
        <v>-5.343511450381679</v>
      </c>
      <c r="AB18" s="57">
        <f t="shared" si="6"/>
        <v>12.096774193548388</v>
      </c>
      <c r="AC18" s="57">
        <f t="shared" si="6"/>
        <v>12.23021582733813</v>
      </c>
      <c r="AD18" s="63">
        <f t="shared" si="6"/>
        <v>-4.9145299145299148</v>
      </c>
      <c r="AE18" s="168">
        <f t="shared" si="6"/>
        <v>1.5730337078651686</v>
      </c>
      <c r="AF18" s="168">
        <f t="shared" si="6"/>
        <v>7.9646017699115044</v>
      </c>
      <c r="AG18" s="168">
        <f t="shared" si="6"/>
        <v>0.81967213114754101</v>
      </c>
      <c r="AH18" s="168">
        <f t="shared" si="6"/>
        <v>4.2682926829268295</v>
      </c>
      <c r="AI18" s="157">
        <f t="shared" si="6"/>
        <v>-5.6530214424951266</v>
      </c>
      <c r="AJ18" s="168">
        <f t="shared" si="6"/>
        <v>7.6446280991735529</v>
      </c>
      <c r="AK18" s="157">
        <f t="shared" si="6"/>
        <v>-1.5355086372360844</v>
      </c>
      <c r="AL18" s="157">
        <f t="shared" si="6"/>
        <v>-3.1189083820662766</v>
      </c>
      <c r="AM18" s="157">
        <f t="shared" si="6"/>
        <v>-2.0120724346076457</v>
      </c>
      <c r="AN18" s="62">
        <f t="shared" si="6"/>
        <v>-4.3121149897330593</v>
      </c>
    </row>
    <row r="19" spans="2:40" ht="15.75" thickBot="1" x14ac:dyDescent="0.3">
      <c r="B19" s="8" t="s">
        <v>11</v>
      </c>
      <c r="C19" s="4"/>
      <c r="D19" s="2"/>
      <c r="E19" s="2"/>
      <c r="F19" s="2">
        <v>10</v>
      </c>
      <c r="G19" s="2">
        <v>47</v>
      </c>
      <c r="H19" s="2">
        <v>47</v>
      </c>
      <c r="I19" s="2">
        <v>32</v>
      </c>
      <c r="J19" s="72">
        <v>55</v>
      </c>
      <c r="K19" s="182">
        <v>45</v>
      </c>
      <c r="L19" s="182">
        <v>66</v>
      </c>
      <c r="M19" s="182">
        <v>46</v>
      </c>
      <c r="N19" s="182">
        <v>68</v>
      </c>
      <c r="O19" s="182">
        <v>57</v>
      </c>
      <c r="P19" s="182">
        <v>78</v>
      </c>
      <c r="Q19" s="182">
        <v>63</v>
      </c>
      <c r="R19" s="182">
        <v>62</v>
      </c>
      <c r="S19" s="191">
        <v>79</v>
      </c>
      <c r="T19" s="5">
        <v>59</v>
      </c>
      <c r="V19" s="25" t="s">
        <v>28</v>
      </c>
      <c r="W19" s="35"/>
      <c r="X19" s="58"/>
      <c r="Y19" s="58"/>
      <c r="Z19" s="59">
        <f t="shared" si="6"/>
        <v>421.42857142857144</v>
      </c>
      <c r="AA19" s="59">
        <f t="shared" si="6"/>
        <v>35.61643835616438</v>
      </c>
      <c r="AB19" s="64">
        <f t="shared" si="6"/>
        <v>-7.0707070707070701</v>
      </c>
      <c r="AC19" s="59">
        <f t="shared" si="6"/>
        <v>13.043478260869565</v>
      </c>
      <c r="AD19" s="59">
        <f t="shared" si="6"/>
        <v>3.8461538461538463</v>
      </c>
      <c r="AE19" s="158">
        <f t="shared" si="6"/>
        <v>9.2592592592592595</v>
      </c>
      <c r="AF19" s="158">
        <f t="shared" si="6"/>
        <v>11.016949152542372</v>
      </c>
      <c r="AG19" s="158">
        <f t="shared" si="6"/>
        <v>6.8702290076335881</v>
      </c>
      <c r="AH19" s="171">
        <f t="shared" si="6"/>
        <v>-1.4285714285714286</v>
      </c>
      <c r="AI19" s="158">
        <f t="shared" si="6"/>
        <v>13.043478260869565</v>
      </c>
      <c r="AJ19" s="171">
        <f t="shared" si="6"/>
        <v>-1.2820512820512819</v>
      </c>
      <c r="AK19" s="171">
        <f t="shared" si="6"/>
        <v>-5.8441558441558437</v>
      </c>
      <c r="AL19" s="158">
        <f t="shared" si="6"/>
        <v>8.2758620689655178</v>
      </c>
      <c r="AM19" s="171">
        <f t="shared" si="6"/>
        <v>-7.0063694267515926</v>
      </c>
      <c r="AN19" s="70">
        <f t="shared" si="6"/>
        <v>-20.547945205479451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0.23310023310023309</v>
      </c>
      <c r="Y20" s="54">
        <f t="shared" si="6"/>
        <v>7.6744186046511631</v>
      </c>
      <c r="Z20" s="65">
        <f t="shared" si="6"/>
        <v>-1.1519078473722102</v>
      </c>
      <c r="AA20" s="65">
        <f t="shared" si="6"/>
        <v>-0.72833211944646759</v>
      </c>
      <c r="AB20" s="54">
        <f t="shared" si="6"/>
        <v>5.9427732942039615</v>
      </c>
      <c r="AC20" s="54">
        <f t="shared" si="6"/>
        <v>0.69252077562326864</v>
      </c>
      <c r="AD20" s="65">
        <f t="shared" si="6"/>
        <v>-4.1265474552957357</v>
      </c>
      <c r="AE20" s="159">
        <f t="shared" si="6"/>
        <v>-1.5781922525107603</v>
      </c>
      <c r="AF20" s="169">
        <f t="shared" si="6"/>
        <v>5.2478134110787176</v>
      </c>
      <c r="AG20" s="159">
        <f t="shared" si="6"/>
        <v>-0.48476454293628807</v>
      </c>
      <c r="AH20" s="169">
        <f t="shared" si="6"/>
        <v>3.5490605427974948</v>
      </c>
      <c r="AI20" s="159">
        <f t="shared" si="6"/>
        <v>-3.4946236559139781</v>
      </c>
      <c r="AJ20" s="169">
        <f t="shared" si="6"/>
        <v>3.8300835654596099</v>
      </c>
      <c r="AK20" s="159">
        <f t="shared" si="6"/>
        <v>-3.6887994634473511</v>
      </c>
      <c r="AL20" s="169">
        <f t="shared" si="6"/>
        <v>4.5961002785515319</v>
      </c>
      <c r="AM20" s="159">
        <f t="shared" si="6"/>
        <v>-0.73235685752330226</v>
      </c>
      <c r="AN20" s="66">
        <f t="shared" si="6"/>
        <v>-5.4996646545942323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246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>
        <v>109</v>
      </c>
      <c r="D23" s="2">
        <v>45</v>
      </c>
      <c r="E23" s="2">
        <v>50</v>
      </c>
      <c r="F23" s="2">
        <v>22</v>
      </c>
      <c r="G23" s="2"/>
      <c r="H23" s="2"/>
      <c r="I23" s="2">
        <v>69</v>
      </c>
      <c r="J23" s="2">
        <v>73</v>
      </c>
      <c r="K23" s="161"/>
      <c r="L23" s="161"/>
      <c r="M23" s="161"/>
      <c r="N23" s="161"/>
      <c r="O23" s="161"/>
      <c r="P23" s="161"/>
      <c r="Q23" s="161">
        <v>25</v>
      </c>
      <c r="R23" s="161"/>
      <c r="S23" s="161"/>
      <c r="T23" s="5"/>
    </row>
    <row r="24" spans="2:40" x14ac:dyDescent="0.25">
      <c r="B24" s="8" t="s">
        <v>16</v>
      </c>
      <c r="C24" s="4">
        <v>37</v>
      </c>
      <c r="D24" s="2"/>
      <c r="E24" s="2">
        <v>20</v>
      </c>
      <c r="F24" s="2">
        <v>1</v>
      </c>
      <c r="G24" s="2">
        <v>5</v>
      </c>
      <c r="H24" s="2">
        <v>48</v>
      </c>
      <c r="I24" s="2">
        <v>16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>
        <v>22</v>
      </c>
      <c r="D25" s="2"/>
      <c r="E25" s="2"/>
      <c r="F25" s="2">
        <v>47</v>
      </c>
      <c r="G25" s="2">
        <v>14</v>
      </c>
      <c r="H25" s="2">
        <v>43</v>
      </c>
      <c r="I25" s="2">
        <v>85</v>
      </c>
      <c r="J25" s="2">
        <v>77</v>
      </c>
      <c r="K25" s="161">
        <v>37</v>
      </c>
      <c r="L25" s="161">
        <v>35</v>
      </c>
      <c r="M25" s="161">
        <v>34</v>
      </c>
      <c r="N25" s="161">
        <v>35</v>
      </c>
      <c r="O25" s="161">
        <v>37</v>
      </c>
      <c r="P25" s="161">
        <v>25</v>
      </c>
      <c r="Q25" s="161">
        <v>22</v>
      </c>
      <c r="R25" s="161">
        <v>18</v>
      </c>
      <c r="S25" s="161">
        <v>16</v>
      </c>
      <c r="T25" s="5">
        <v>21</v>
      </c>
    </row>
    <row r="26" spans="2:40" x14ac:dyDescent="0.25">
      <c r="B26" s="8" t="s">
        <v>18</v>
      </c>
      <c r="C26" s="4"/>
      <c r="D26" s="2"/>
      <c r="E26" s="2"/>
      <c r="F26" s="2">
        <v>16</v>
      </c>
      <c r="G26" s="2">
        <v>25</v>
      </c>
      <c r="H26" s="2">
        <v>35</v>
      </c>
      <c r="I26" s="2">
        <v>36</v>
      </c>
      <c r="J26" s="2">
        <v>47</v>
      </c>
      <c r="K26" s="161">
        <v>59</v>
      </c>
      <c r="L26" s="161">
        <v>46</v>
      </c>
      <c r="M26" s="161">
        <v>53</v>
      </c>
      <c r="N26" s="161">
        <v>35</v>
      </c>
      <c r="O26" s="161">
        <v>32</v>
      </c>
      <c r="P26" s="161">
        <v>43</v>
      </c>
      <c r="Q26" s="161">
        <v>38</v>
      </c>
      <c r="R26" s="161">
        <v>25</v>
      </c>
      <c r="S26" s="161">
        <v>29</v>
      </c>
      <c r="T26" s="5">
        <v>25</v>
      </c>
    </row>
    <row r="27" spans="2:40" x14ac:dyDescent="0.25">
      <c r="B27" s="8" t="s">
        <v>19</v>
      </c>
      <c r="C27" s="4"/>
      <c r="D27" s="2"/>
      <c r="E27" s="2"/>
      <c r="F27" s="2">
        <v>6</v>
      </c>
      <c r="G27" s="2">
        <v>27</v>
      </c>
      <c r="H27" s="2">
        <v>37</v>
      </c>
      <c r="I27" s="2">
        <v>40</v>
      </c>
      <c r="J27" s="2">
        <v>43</v>
      </c>
      <c r="K27" s="161">
        <v>40</v>
      </c>
      <c r="L27" s="161">
        <v>36</v>
      </c>
      <c r="M27" s="161">
        <v>37</v>
      </c>
      <c r="N27" s="161">
        <v>29</v>
      </c>
      <c r="O27" s="161">
        <v>33</v>
      </c>
      <c r="P27" s="161">
        <v>42</v>
      </c>
      <c r="Q27" s="161">
        <v>28</v>
      </c>
      <c r="R27" s="161">
        <v>30</v>
      </c>
      <c r="S27" s="161">
        <v>33</v>
      </c>
      <c r="T27" s="5">
        <v>26</v>
      </c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>
        <v>14</v>
      </c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1455</v>
      </c>
      <c r="D35" s="21">
        <v>1335</v>
      </c>
      <c r="E35" s="21">
        <v>1459</v>
      </c>
      <c r="F35" s="21">
        <v>1465</v>
      </c>
      <c r="G35" s="21">
        <v>1434</v>
      </c>
      <c r="H35" s="21">
        <v>1853</v>
      </c>
      <c r="I35" s="21">
        <v>1700</v>
      </c>
      <c r="J35" s="21">
        <v>1634</v>
      </c>
      <c r="K35" s="164">
        <v>1508</v>
      </c>
      <c r="L35" s="164">
        <v>1575</v>
      </c>
      <c r="M35" s="164">
        <v>1561</v>
      </c>
      <c r="N35" s="164">
        <v>1587</v>
      </c>
      <c r="O35" s="164">
        <v>1538</v>
      </c>
      <c r="P35" s="164">
        <v>1601</v>
      </c>
      <c r="Q35" s="164">
        <v>1549</v>
      </c>
      <c r="R35" s="164">
        <v>1575</v>
      </c>
      <c r="S35" s="164">
        <v>1569</v>
      </c>
      <c r="T35" s="22">
        <v>1481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128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24.21875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-4.4025157232704402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-14.473684210526317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10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7">
        <f>(S13-R12)/R12*100</f>
        <v>4.1958041958041958</v>
      </c>
      <c r="T44" s="267">
        <f>(S13-N8)/N8*100</f>
        <v>16.40625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157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-12.101910828025478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110">
        <f>(P16-O15)/O15*100</f>
        <v>4.3478260869565215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-17.361111111111111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-20.168067226890756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-16.842105263157894</v>
      </c>
      <c r="T50" s="271">
        <f>(S19-N14)/N14*100</f>
        <v>-49.681528662420384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F20">
    <cfRule type="iconSet" priority="17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N40:S44 T50 T44 N46:S50 O45:S45 T40:U42 S45:U48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scale="70" orientation="landscape" r:id="rId1"/>
  <ignoredErrors>
    <ignoredError sqref="W7:AN9" formulaRange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AN50"/>
  <sheetViews>
    <sheetView topLeftCell="L1" workbookViewId="0">
      <selection activeCell="AH44" sqref="AH44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27" width="7.7109375" customWidth="1"/>
    <col min="28" max="28" width="8.28515625" bestFit="1" customWidth="1"/>
    <col min="29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32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48">
        <v>3</v>
      </c>
      <c r="V6" s="23" t="s">
        <v>25</v>
      </c>
      <c r="W6" s="31">
        <f t="shared" ref="W6:AN6" si="0">C8</f>
        <v>77</v>
      </c>
      <c r="X6" s="32">
        <f t="shared" si="0"/>
        <v>72</v>
      </c>
      <c r="Y6" s="32">
        <f t="shared" si="0"/>
        <v>70</v>
      </c>
      <c r="Z6" s="32">
        <f t="shared" si="0"/>
        <v>82</v>
      </c>
      <c r="AA6" s="32">
        <f t="shared" si="0"/>
        <v>60</v>
      </c>
      <c r="AB6" s="32">
        <f t="shared" si="0"/>
        <v>68</v>
      </c>
      <c r="AC6" s="32">
        <f t="shared" si="0"/>
        <v>44</v>
      </c>
      <c r="AD6" s="32">
        <f t="shared" si="0"/>
        <v>48</v>
      </c>
      <c r="AE6" s="165">
        <f t="shared" si="0"/>
        <v>72</v>
      </c>
      <c r="AF6" s="165">
        <f t="shared" si="0"/>
        <v>75</v>
      </c>
      <c r="AG6" s="165">
        <f t="shared" si="0"/>
        <v>64</v>
      </c>
      <c r="AH6" s="165">
        <f t="shared" si="0"/>
        <v>54</v>
      </c>
      <c r="AI6" s="165">
        <f t="shared" si="0"/>
        <v>36</v>
      </c>
      <c r="AJ6" s="165">
        <f t="shared" si="0"/>
        <v>60</v>
      </c>
      <c r="AK6" s="165">
        <f t="shared" si="0"/>
        <v>56</v>
      </c>
      <c r="AL6" s="165">
        <f t="shared" si="0"/>
        <v>58</v>
      </c>
      <c r="AM6" s="165">
        <f t="shared" si="0"/>
        <v>69</v>
      </c>
      <c r="AN6" s="33">
        <f t="shared" si="0"/>
        <v>56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48">
        <v>7</v>
      </c>
      <c r="V7" s="24" t="s">
        <v>26</v>
      </c>
      <c r="W7" s="34">
        <f t="shared" ref="W7:AN7" si="1">SUM(C9:C13,C34)</f>
        <v>434</v>
      </c>
      <c r="X7" s="3">
        <f t="shared" si="1"/>
        <v>395</v>
      </c>
      <c r="Y7" s="3">
        <f t="shared" si="1"/>
        <v>399</v>
      </c>
      <c r="Z7" s="3">
        <f t="shared" si="1"/>
        <v>377</v>
      </c>
      <c r="AA7" s="3">
        <f t="shared" si="1"/>
        <v>397</v>
      </c>
      <c r="AB7" s="3">
        <f t="shared" si="1"/>
        <v>399</v>
      </c>
      <c r="AC7" s="3">
        <f t="shared" si="1"/>
        <v>360</v>
      </c>
      <c r="AD7" s="3">
        <f t="shared" si="1"/>
        <v>357</v>
      </c>
      <c r="AE7" s="162">
        <f t="shared" si="1"/>
        <v>355</v>
      </c>
      <c r="AF7" s="162">
        <f t="shared" si="1"/>
        <v>355</v>
      </c>
      <c r="AG7" s="162">
        <f t="shared" si="1"/>
        <v>359</v>
      </c>
      <c r="AH7" s="162">
        <f t="shared" si="1"/>
        <v>355</v>
      </c>
      <c r="AI7" s="162">
        <f t="shared" si="1"/>
        <v>331</v>
      </c>
      <c r="AJ7" s="162">
        <f t="shared" si="1"/>
        <v>326</v>
      </c>
      <c r="AK7" s="162">
        <f t="shared" si="1"/>
        <v>347</v>
      </c>
      <c r="AL7" s="162">
        <f t="shared" si="1"/>
        <v>384</v>
      </c>
      <c r="AM7" s="162">
        <f t="shared" si="1"/>
        <v>345</v>
      </c>
      <c r="AN7" s="6">
        <f t="shared" si="1"/>
        <v>339</v>
      </c>
    </row>
    <row r="8" spans="2:40" x14ac:dyDescent="0.25">
      <c r="B8" s="237" t="s">
        <v>0</v>
      </c>
      <c r="C8" s="9">
        <v>77</v>
      </c>
      <c r="D8" s="10">
        <v>72</v>
      </c>
      <c r="E8" s="181">
        <v>70</v>
      </c>
      <c r="F8" s="181">
        <v>82</v>
      </c>
      <c r="G8" s="181">
        <v>60</v>
      </c>
      <c r="H8" s="181">
        <v>68</v>
      </c>
      <c r="I8" s="181">
        <v>44</v>
      </c>
      <c r="J8" s="181">
        <v>48</v>
      </c>
      <c r="K8" s="207">
        <v>72</v>
      </c>
      <c r="L8" s="207">
        <v>75</v>
      </c>
      <c r="M8" s="207">
        <v>64</v>
      </c>
      <c r="N8" s="199">
        <v>54</v>
      </c>
      <c r="O8" s="160">
        <v>36</v>
      </c>
      <c r="P8" s="160">
        <v>60</v>
      </c>
      <c r="Q8" s="160">
        <v>56</v>
      </c>
      <c r="R8" s="160">
        <v>58</v>
      </c>
      <c r="S8" s="160">
        <v>69</v>
      </c>
      <c r="T8" s="11">
        <v>56</v>
      </c>
      <c r="V8" s="24" t="s">
        <v>27</v>
      </c>
      <c r="W8" s="34">
        <f t="shared" ref="W8:AN8" si="2">SUM(C14:C17)</f>
        <v>100</v>
      </c>
      <c r="X8" s="3">
        <f t="shared" si="2"/>
        <v>117</v>
      </c>
      <c r="Y8" s="3">
        <f t="shared" si="2"/>
        <v>120</v>
      </c>
      <c r="Z8" s="3">
        <f t="shared" si="2"/>
        <v>140</v>
      </c>
      <c r="AA8" s="3">
        <f t="shared" si="2"/>
        <v>126</v>
      </c>
      <c r="AB8" s="3">
        <f t="shared" si="2"/>
        <v>138</v>
      </c>
      <c r="AC8" s="3">
        <f t="shared" si="2"/>
        <v>163</v>
      </c>
      <c r="AD8" s="3">
        <f t="shared" si="2"/>
        <v>174</v>
      </c>
      <c r="AE8" s="162">
        <f t="shared" si="2"/>
        <v>168</v>
      </c>
      <c r="AF8" s="162">
        <f t="shared" si="2"/>
        <v>161</v>
      </c>
      <c r="AG8" s="162">
        <f t="shared" si="2"/>
        <v>156</v>
      </c>
      <c r="AH8" s="162">
        <f t="shared" si="2"/>
        <v>174</v>
      </c>
      <c r="AI8" s="162">
        <f t="shared" si="2"/>
        <v>164</v>
      </c>
      <c r="AJ8" s="162">
        <f t="shared" si="2"/>
        <v>157</v>
      </c>
      <c r="AK8" s="162">
        <f t="shared" si="2"/>
        <v>170</v>
      </c>
      <c r="AL8" s="162">
        <f t="shared" si="2"/>
        <v>170</v>
      </c>
      <c r="AM8" s="162">
        <f t="shared" si="2"/>
        <v>172</v>
      </c>
      <c r="AN8" s="6">
        <f t="shared" si="2"/>
        <v>179</v>
      </c>
    </row>
    <row r="9" spans="2:40" ht="15.75" thickBot="1" x14ac:dyDescent="0.3">
      <c r="B9" s="8" t="s">
        <v>1</v>
      </c>
      <c r="C9" s="4">
        <v>98</v>
      </c>
      <c r="D9" s="2">
        <v>87</v>
      </c>
      <c r="E9" s="2">
        <v>79</v>
      </c>
      <c r="F9" s="72">
        <v>63</v>
      </c>
      <c r="G9" s="72">
        <v>96</v>
      </c>
      <c r="H9" s="72">
        <v>94</v>
      </c>
      <c r="I9" s="72">
        <v>91</v>
      </c>
      <c r="J9" s="72">
        <v>64</v>
      </c>
      <c r="K9" s="182">
        <v>73</v>
      </c>
      <c r="L9" s="182">
        <v>79</v>
      </c>
      <c r="M9" s="182">
        <v>92</v>
      </c>
      <c r="N9" s="182">
        <v>75</v>
      </c>
      <c r="O9" s="180">
        <v>68</v>
      </c>
      <c r="P9" s="161">
        <v>49</v>
      </c>
      <c r="Q9" s="161">
        <v>84</v>
      </c>
      <c r="R9" s="161">
        <v>74</v>
      </c>
      <c r="S9" s="161">
        <v>68</v>
      </c>
      <c r="T9" s="5">
        <v>79</v>
      </c>
      <c r="V9" s="25" t="s">
        <v>28</v>
      </c>
      <c r="W9" s="35">
        <f t="shared" ref="W9:AN9" si="3">SUM(C18:C19)</f>
        <v>0</v>
      </c>
      <c r="X9" s="36">
        <f t="shared" si="3"/>
        <v>0</v>
      </c>
      <c r="Y9" s="36">
        <f t="shared" si="3"/>
        <v>0</v>
      </c>
      <c r="Z9" s="36">
        <f t="shared" si="3"/>
        <v>0</v>
      </c>
      <c r="AA9" s="36">
        <f t="shared" si="3"/>
        <v>15</v>
      </c>
      <c r="AB9" s="36">
        <f t="shared" si="3"/>
        <v>31</v>
      </c>
      <c r="AC9" s="36">
        <f t="shared" si="3"/>
        <v>35</v>
      </c>
      <c r="AD9" s="36">
        <f t="shared" si="3"/>
        <v>37</v>
      </c>
      <c r="AE9" s="166">
        <f t="shared" si="3"/>
        <v>36</v>
      </c>
      <c r="AF9" s="166">
        <f t="shared" si="3"/>
        <v>31</v>
      </c>
      <c r="AG9" s="166">
        <f t="shared" si="3"/>
        <v>33</v>
      </c>
      <c r="AH9" s="166">
        <f t="shared" si="3"/>
        <v>54</v>
      </c>
      <c r="AI9" s="166">
        <f t="shared" si="3"/>
        <v>55</v>
      </c>
      <c r="AJ9" s="166">
        <f t="shared" si="3"/>
        <v>58</v>
      </c>
      <c r="AK9" s="166">
        <f t="shared" si="3"/>
        <v>48</v>
      </c>
      <c r="AL9" s="166">
        <f t="shared" si="3"/>
        <v>52</v>
      </c>
      <c r="AM9" s="166">
        <f t="shared" si="3"/>
        <v>64</v>
      </c>
      <c r="AN9" s="37">
        <f t="shared" si="3"/>
        <v>63</v>
      </c>
    </row>
    <row r="10" spans="2:40" ht="15.75" thickBot="1" x14ac:dyDescent="0.3">
      <c r="B10" s="8" t="s">
        <v>2</v>
      </c>
      <c r="C10" s="4">
        <v>86</v>
      </c>
      <c r="D10" s="2">
        <v>85</v>
      </c>
      <c r="E10" s="2">
        <v>92</v>
      </c>
      <c r="F10" s="2">
        <v>75</v>
      </c>
      <c r="G10" s="72">
        <v>67</v>
      </c>
      <c r="H10" s="72">
        <v>89</v>
      </c>
      <c r="I10" s="72">
        <v>74</v>
      </c>
      <c r="J10" s="72">
        <v>87</v>
      </c>
      <c r="K10" s="182">
        <v>56</v>
      </c>
      <c r="L10" s="182">
        <v>70</v>
      </c>
      <c r="M10" s="182">
        <v>74</v>
      </c>
      <c r="N10" s="182">
        <v>89</v>
      </c>
      <c r="O10" s="182">
        <v>75</v>
      </c>
      <c r="P10" s="180">
        <v>65</v>
      </c>
      <c r="Q10" s="161">
        <v>54</v>
      </c>
      <c r="R10" s="161">
        <v>88</v>
      </c>
      <c r="S10" s="161">
        <v>67</v>
      </c>
      <c r="T10" s="5">
        <v>56</v>
      </c>
      <c r="V10" s="26" t="s">
        <v>29</v>
      </c>
      <c r="W10" s="38">
        <f t="shared" ref="W10:AN10" si="4">SUM(C8:C19,C34)</f>
        <v>611</v>
      </c>
      <c r="X10" s="39">
        <f t="shared" si="4"/>
        <v>584</v>
      </c>
      <c r="Y10" s="39">
        <f t="shared" si="4"/>
        <v>589</v>
      </c>
      <c r="Z10" s="39">
        <f t="shared" si="4"/>
        <v>599</v>
      </c>
      <c r="AA10" s="39">
        <f t="shared" si="4"/>
        <v>598</v>
      </c>
      <c r="AB10" s="39">
        <f t="shared" si="4"/>
        <v>636</v>
      </c>
      <c r="AC10" s="39">
        <f t="shared" si="4"/>
        <v>602</v>
      </c>
      <c r="AD10" s="39">
        <f t="shared" si="4"/>
        <v>616</v>
      </c>
      <c r="AE10" s="167">
        <f t="shared" si="4"/>
        <v>631</v>
      </c>
      <c r="AF10" s="167">
        <f t="shared" si="4"/>
        <v>622</v>
      </c>
      <c r="AG10" s="167">
        <f t="shared" si="4"/>
        <v>612</v>
      </c>
      <c r="AH10" s="167">
        <f t="shared" si="4"/>
        <v>637</v>
      </c>
      <c r="AI10" s="167">
        <f t="shared" si="4"/>
        <v>586</v>
      </c>
      <c r="AJ10" s="167">
        <f t="shared" si="4"/>
        <v>601</v>
      </c>
      <c r="AK10" s="167">
        <f t="shared" si="4"/>
        <v>621</v>
      </c>
      <c r="AL10" s="167">
        <f t="shared" si="4"/>
        <v>664</v>
      </c>
      <c r="AM10" s="167">
        <f t="shared" si="4"/>
        <v>650</v>
      </c>
      <c r="AN10" s="40">
        <f t="shared" si="4"/>
        <v>637</v>
      </c>
    </row>
    <row r="11" spans="2:40" x14ac:dyDescent="0.25">
      <c r="B11" s="8" t="s">
        <v>3</v>
      </c>
      <c r="C11" s="4">
        <v>91</v>
      </c>
      <c r="D11" s="2">
        <v>84</v>
      </c>
      <c r="E11" s="2">
        <v>84</v>
      </c>
      <c r="F11" s="2">
        <v>87</v>
      </c>
      <c r="G11" s="2">
        <v>74</v>
      </c>
      <c r="H11" s="72">
        <v>61</v>
      </c>
      <c r="I11" s="72">
        <v>71</v>
      </c>
      <c r="J11" s="72">
        <v>81</v>
      </c>
      <c r="K11" s="182">
        <v>92</v>
      </c>
      <c r="L11" s="182">
        <v>54</v>
      </c>
      <c r="M11" s="182">
        <v>62</v>
      </c>
      <c r="N11" s="182">
        <v>88</v>
      </c>
      <c r="O11" s="182">
        <v>67</v>
      </c>
      <c r="P11" s="182">
        <v>77</v>
      </c>
      <c r="Q11" s="180">
        <v>66</v>
      </c>
      <c r="R11" s="161">
        <v>68</v>
      </c>
      <c r="S11" s="161">
        <v>85</v>
      </c>
      <c r="T11" s="5">
        <v>73</v>
      </c>
    </row>
    <row r="12" spans="2:40" x14ac:dyDescent="0.25">
      <c r="B12" s="8" t="s">
        <v>4</v>
      </c>
      <c r="C12" s="4">
        <v>74</v>
      </c>
      <c r="D12" s="2">
        <v>74</v>
      </c>
      <c r="E12" s="2">
        <v>76</v>
      </c>
      <c r="F12" s="2">
        <v>87</v>
      </c>
      <c r="G12" s="2">
        <v>84</v>
      </c>
      <c r="H12" s="2">
        <v>76</v>
      </c>
      <c r="I12" s="72">
        <v>62</v>
      </c>
      <c r="J12" s="72">
        <v>62</v>
      </c>
      <c r="K12" s="182">
        <v>74</v>
      </c>
      <c r="L12" s="182">
        <v>83</v>
      </c>
      <c r="M12" s="182">
        <v>53</v>
      </c>
      <c r="N12" s="182">
        <v>48</v>
      </c>
      <c r="O12" s="182">
        <v>73</v>
      </c>
      <c r="P12" s="182">
        <v>63</v>
      </c>
      <c r="Q12" s="182">
        <v>77</v>
      </c>
      <c r="R12" s="180">
        <v>79</v>
      </c>
      <c r="S12" s="161">
        <v>53</v>
      </c>
      <c r="T12" s="5">
        <v>80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85</v>
      </c>
      <c r="D13" s="2">
        <v>65</v>
      </c>
      <c r="E13" s="2">
        <v>68</v>
      </c>
      <c r="F13" s="2">
        <v>65</v>
      </c>
      <c r="G13" s="2">
        <v>76</v>
      </c>
      <c r="H13" s="2">
        <v>79</v>
      </c>
      <c r="I13" s="2">
        <v>62</v>
      </c>
      <c r="J13" s="72">
        <v>63</v>
      </c>
      <c r="K13" s="182">
        <v>60</v>
      </c>
      <c r="L13" s="182">
        <v>69</v>
      </c>
      <c r="M13" s="182">
        <v>78</v>
      </c>
      <c r="N13" s="182">
        <v>55</v>
      </c>
      <c r="O13" s="182">
        <v>48</v>
      </c>
      <c r="P13" s="182">
        <v>72</v>
      </c>
      <c r="Q13" s="182">
        <v>66</v>
      </c>
      <c r="R13" s="182">
        <v>75</v>
      </c>
      <c r="S13" s="180">
        <v>72</v>
      </c>
      <c r="T13" s="5">
        <v>51</v>
      </c>
    </row>
    <row r="14" spans="2:40" ht="15.75" thickBot="1" x14ac:dyDescent="0.3">
      <c r="B14" s="8" t="s">
        <v>6</v>
      </c>
      <c r="C14" s="4">
        <v>36</v>
      </c>
      <c r="D14" s="2">
        <v>46</v>
      </c>
      <c r="E14" s="72">
        <v>35</v>
      </c>
      <c r="F14" s="72">
        <v>54</v>
      </c>
      <c r="G14" s="72">
        <v>43</v>
      </c>
      <c r="H14" s="72">
        <v>57</v>
      </c>
      <c r="I14" s="72">
        <v>66</v>
      </c>
      <c r="J14" s="72">
        <v>62</v>
      </c>
      <c r="K14" s="182">
        <v>70</v>
      </c>
      <c r="L14" s="182">
        <v>58</v>
      </c>
      <c r="M14" s="182">
        <v>44</v>
      </c>
      <c r="N14" s="191">
        <v>52</v>
      </c>
      <c r="O14" s="161">
        <v>44</v>
      </c>
      <c r="P14" s="161">
        <v>46</v>
      </c>
      <c r="Q14" s="161">
        <v>59</v>
      </c>
      <c r="R14" s="161">
        <v>53</v>
      </c>
      <c r="S14" s="161">
        <v>58</v>
      </c>
      <c r="T14" s="5">
        <v>58</v>
      </c>
    </row>
    <row r="15" spans="2:40" ht="15.75" thickBot="1" x14ac:dyDescent="0.3">
      <c r="B15" s="8" t="s">
        <v>7</v>
      </c>
      <c r="C15" s="4">
        <v>26</v>
      </c>
      <c r="D15" s="2">
        <v>31</v>
      </c>
      <c r="E15" s="2">
        <v>44</v>
      </c>
      <c r="F15" s="72">
        <v>30</v>
      </c>
      <c r="G15" s="72">
        <v>30</v>
      </c>
      <c r="H15" s="72">
        <v>34</v>
      </c>
      <c r="I15" s="72">
        <v>40</v>
      </c>
      <c r="J15" s="72">
        <v>56</v>
      </c>
      <c r="K15" s="182">
        <v>41</v>
      </c>
      <c r="L15" s="182">
        <v>40</v>
      </c>
      <c r="M15" s="182">
        <v>51</v>
      </c>
      <c r="N15" s="182">
        <v>39</v>
      </c>
      <c r="O15" s="191">
        <v>43</v>
      </c>
      <c r="P15" s="161">
        <v>45</v>
      </c>
      <c r="Q15" s="161">
        <v>43</v>
      </c>
      <c r="R15" s="161">
        <v>45</v>
      </c>
      <c r="S15" s="161">
        <v>46</v>
      </c>
      <c r="T15" s="5">
        <v>44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25</v>
      </c>
      <c r="D16" s="2">
        <v>20</v>
      </c>
      <c r="E16" s="2">
        <v>24</v>
      </c>
      <c r="F16" s="2">
        <v>37</v>
      </c>
      <c r="G16" s="72">
        <v>31</v>
      </c>
      <c r="H16" s="72">
        <v>28</v>
      </c>
      <c r="I16" s="72">
        <v>32</v>
      </c>
      <c r="J16" s="72">
        <v>32</v>
      </c>
      <c r="K16" s="182">
        <v>38</v>
      </c>
      <c r="L16" s="182">
        <v>31</v>
      </c>
      <c r="M16" s="182">
        <v>36</v>
      </c>
      <c r="N16" s="182">
        <v>48</v>
      </c>
      <c r="O16" s="182">
        <v>39</v>
      </c>
      <c r="P16" s="191">
        <v>39</v>
      </c>
      <c r="Q16" s="161">
        <v>35</v>
      </c>
      <c r="R16" s="161">
        <v>34</v>
      </c>
      <c r="S16" s="161">
        <v>37</v>
      </c>
      <c r="T16" s="5">
        <v>42</v>
      </c>
      <c r="V16" s="23" t="s">
        <v>25</v>
      </c>
      <c r="W16" s="53"/>
      <c r="X16" s="61">
        <f>(X6-W6)/W6*100</f>
        <v>-6.4935064935064926</v>
      </c>
      <c r="Y16" s="61">
        <f t="shared" ref="Y16:AN16" si="5">(Y6-X6)/X6*100</f>
        <v>-2.7777777777777777</v>
      </c>
      <c r="Z16" s="55">
        <f t="shared" si="5"/>
        <v>17.142857142857142</v>
      </c>
      <c r="AA16" s="61">
        <f t="shared" si="5"/>
        <v>-26.829268292682929</v>
      </c>
      <c r="AB16" s="55">
        <f t="shared" si="5"/>
        <v>13.333333333333334</v>
      </c>
      <c r="AC16" s="61">
        <f t="shared" si="5"/>
        <v>-35.294117647058826</v>
      </c>
      <c r="AD16" s="55">
        <f t="shared" si="5"/>
        <v>9.0909090909090917</v>
      </c>
      <c r="AE16" s="156">
        <f t="shared" si="5"/>
        <v>50</v>
      </c>
      <c r="AF16" s="156">
        <f t="shared" si="5"/>
        <v>4.1666666666666661</v>
      </c>
      <c r="AG16" s="170">
        <f t="shared" si="5"/>
        <v>-14.666666666666666</v>
      </c>
      <c r="AH16" s="170">
        <f t="shared" si="5"/>
        <v>-15.625</v>
      </c>
      <c r="AI16" s="170">
        <f t="shared" si="5"/>
        <v>-33.333333333333329</v>
      </c>
      <c r="AJ16" s="156">
        <f t="shared" si="5"/>
        <v>66.666666666666657</v>
      </c>
      <c r="AK16" s="170">
        <f t="shared" si="5"/>
        <v>-6.666666666666667</v>
      </c>
      <c r="AL16" s="156">
        <f t="shared" si="5"/>
        <v>3.5714285714285712</v>
      </c>
      <c r="AM16" s="156">
        <f t="shared" si="5"/>
        <v>18.96551724137931</v>
      </c>
      <c r="AN16" s="69">
        <f t="shared" si="5"/>
        <v>-18.840579710144929</v>
      </c>
    </row>
    <row r="17" spans="2:40" x14ac:dyDescent="0.25">
      <c r="B17" s="8" t="s">
        <v>9</v>
      </c>
      <c r="C17" s="4">
        <v>13</v>
      </c>
      <c r="D17" s="2">
        <v>20</v>
      </c>
      <c r="E17" s="2">
        <v>17</v>
      </c>
      <c r="F17" s="2">
        <v>19</v>
      </c>
      <c r="G17" s="2">
        <v>22</v>
      </c>
      <c r="H17" s="72">
        <v>19</v>
      </c>
      <c r="I17" s="72">
        <v>25</v>
      </c>
      <c r="J17" s="72">
        <v>24</v>
      </c>
      <c r="K17" s="182">
        <v>19</v>
      </c>
      <c r="L17" s="182">
        <v>32</v>
      </c>
      <c r="M17" s="182">
        <v>25</v>
      </c>
      <c r="N17" s="182">
        <v>35</v>
      </c>
      <c r="O17" s="182">
        <v>38</v>
      </c>
      <c r="P17" s="182">
        <v>27</v>
      </c>
      <c r="Q17" s="191">
        <v>33</v>
      </c>
      <c r="R17" s="161">
        <v>38</v>
      </c>
      <c r="S17" s="161">
        <v>31</v>
      </c>
      <c r="T17" s="5">
        <v>35</v>
      </c>
      <c r="V17" s="24" t="s">
        <v>26</v>
      </c>
      <c r="W17" s="34"/>
      <c r="X17" s="63">
        <f t="shared" ref="X17:AN20" si="6">(X7-W7)/W7*100</f>
        <v>-8.9861751152073737</v>
      </c>
      <c r="Y17" s="57">
        <f t="shared" si="6"/>
        <v>1.0126582278481013</v>
      </c>
      <c r="Z17" s="63">
        <f t="shared" si="6"/>
        <v>-5.5137844611528823</v>
      </c>
      <c r="AA17" s="57">
        <f t="shared" si="6"/>
        <v>5.3050397877984086</v>
      </c>
      <c r="AB17" s="57">
        <f t="shared" si="6"/>
        <v>0.50377833753148615</v>
      </c>
      <c r="AC17" s="63">
        <f t="shared" si="6"/>
        <v>-9.7744360902255636</v>
      </c>
      <c r="AD17" s="63">
        <f t="shared" si="6"/>
        <v>-0.83333333333333337</v>
      </c>
      <c r="AE17" s="157">
        <f t="shared" si="6"/>
        <v>-0.56022408963585435</v>
      </c>
      <c r="AF17" s="185">
        <f t="shared" si="6"/>
        <v>0</v>
      </c>
      <c r="AG17" s="168">
        <f t="shared" si="6"/>
        <v>1.1267605633802817</v>
      </c>
      <c r="AH17" s="157">
        <f t="shared" si="6"/>
        <v>-1.1142061281337048</v>
      </c>
      <c r="AI17" s="157">
        <f t="shared" si="6"/>
        <v>-6.7605633802816891</v>
      </c>
      <c r="AJ17" s="157">
        <f t="shared" si="6"/>
        <v>-1.5105740181268883</v>
      </c>
      <c r="AK17" s="168">
        <f t="shared" si="6"/>
        <v>6.4417177914110431</v>
      </c>
      <c r="AL17" s="168">
        <f t="shared" si="6"/>
        <v>10.662824207492795</v>
      </c>
      <c r="AM17" s="157">
        <f t="shared" si="6"/>
        <v>-10.15625</v>
      </c>
      <c r="AN17" s="62">
        <f t="shared" si="6"/>
        <v>-1.7391304347826086</v>
      </c>
    </row>
    <row r="18" spans="2:40" x14ac:dyDescent="0.25">
      <c r="B18" s="8" t="s">
        <v>10</v>
      </c>
      <c r="C18" s="4"/>
      <c r="D18" s="2"/>
      <c r="E18" s="2"/>
      <c r="F18" s="2"/>
      <c r="G18" s="2">
        <v>15</v>
      </c>
      <c r="H18" s="2">
        <v>17</v>
      </c>
      <c r="I18" s="72">
        <v>19</v>
      </c>
      <c r="J18" s="72">
        <v>20</v>
      </c>
      <c r="K18" s="182">
        <v>20</v>
      </c>
      <c r="L18" s="182">
        <v>14</v>
      </c>
      <c r="M18" s="182">
        <v>24</v>
      </c>
      <c r="N18" s="182">
        <v>32</v>
      </c>
      <c r="O18" s="182">
        <v>30</v>
      </c>
      <c r="P18" s="182">
        <v>35</v>
      </c>
      <c r="Q18" s="182">
        <v>22</v>
      </c>
      <c r="R18" s="191">
        <v>34</v>
      </c>
      <c r="S18" s="161">
        <v>36</v>
      </c>
      <c r="T18" s="5">
        <v>31</v>
      </c>
      <c r="V18" s="24" t="s">
        <v>27</v>
      </c>
      <c r="W18" s="34"/>
      <c r="X18" s="57">
        <f t="shared" si="6"/>
        <v>17</v>
      </c>
      <c r="Y18" s="57">
        <f t="shared" si="6"/>
        <v>2.5641025641025639</v>
      </c>
      <c r="Z18" s="57">
        <f t="shared" si="6"/>
        <v>16.666666666666664</v>
      </c>
      <c r="AA18" s="63">
        <f t="shared" si="6"/>
        <v>-10</v>
      </c>
      <c r="AB18" s="57">
        <f t="shared" si="6"/>
        <v>9.5238095238095237</v>
      </c>
      <c r="AC18" s="57">
        <f t="shared" si="6"/>
        <v>18.115942028985508</v>
      </c>
      <c r="AD18" s="57">
        <f t="shared" si="6"/>
        <v>6.7484662576687118</v>
      </c>
      <c r="AE18" s="157">
        <f t="shared" si="6"/>
        <v>-3.4482758620689653</v>
      </c>
      <c r="AF18" s="157">
        <f t="shared" si="6"/>
        <v>-4.1666666666666661</v>
      </c>
      <c r="AG18" s="157">
        <f t="shared" si="6"/>
        <v>-3.1055900621118013</v>
      </c>
      <c r="AH18" s="168">
        <f t="shared" si="6"/>
        <v>11.538461538461538</v>
      </c>
      <c r="AI18" s="157">
        <f t="shared" si="6"/>
        <v>-5.7471264367816088</v>
      </c>
      <c r="AJ18" s="157">
        <f t="shared" si="6"/>
        <v>-4.2682926829268295</v>
      </c>
      <c r="AK18" s="168">
        <f t="shared" si="6"/>
        <v>8.2802547770700627</v>
      </c>
      <c r="AL18" s="196">
        <f t="shared" si="6"/>
        <v>0</v>
      </c>
      <c r="AM18" s="168">
        <f t="shared" si="6"/>
        <v>1.1764705882352942</v>
      </c>
      <c r="AN18" s="67">
        <f t="shared" si="6"/>
        <v>4.0697674418604652</v>
      </c>
    </row>
    <row r="19" spans="2:40" ht="15.75" thickBot="1" x14ac:dyDescent="0.3">
      <c r="B19" s="8" t="s">
        <v>11</v>
      </c>
      <c r="C19" s="4"/>
      <c r="D19" s="2"/>
      <c r="E19" s="2"/>
      <c r="F19" s="2"/>
      <c r="G19" s="2"/>
      <c r="H19" s="2">
        <v>14</v>
      </c>
      <c r="I19" s="2">
        <v>16</v>
      </c>
      <c r="J19" s="72">
        <v>17</v>
      </c>
      <c r="K19" s="182">
        <v>16</v>
      </c>
      <c r="L19" s="182">
        <v>17</v>
      </c>
      <c r="M19" s="182">
        <v>9</v>
      </c>
      <c r="N19" s="182">
        <v>22</v>
      </c>
      <c r="O19" s="182">
        <v>25</v>
      </c>
      <c r="P19" s="182">
        <v>23</v>
      </c>
      <c r="Q19" s="182">
        <v>26</v>
      </c>
      <c r="R19" s="182">
        <v>18</v>
      </c>
      <c r="S19" s="191">
        <v>28</v>
      </c>
      <c r="T19" s="5">
        <v>32</v>
      </c>
      <c r="V19" s="25" t="s">
        <v>28</v>
      </c>
      <c r="W19" s="35"/>
      <c r="X19" s="58"/>
      <c r="Y19" s="58"/>
      <c r="Z19" s="59"/>
      <c r="AA19" s="59"/>
      <c r="AB19" s="59">
        <f t="shared" si="6"/>
        <v>106.66666666666667</v>
      </c>
      <c r="AC19" s="59">
        <f t="shared" si="6"/>
        <v>12.903225806451612</v>
      </c>
      <c r="AD19" s="59">
        <f t="shared" si="6"/>
        <v>5.7142857142857144</v>
      </c>
      <c r="AE19" s="171">
        <f t="shared" si="6"/>
        <v>-2.7027027027027026</v>
      </c>
      <c r="AF19" s="171">
        <f t="shared" si="6"/>
        <v>-13.888888888888889</v>
      </c>
      <c r="AG19" s="158">
        <f t="shared" si="6"/>
        <v>6.4516129032258061</v>
      </c>
      <c r="AH19" s="158">
        <f t="shared" si="6"/>
        <v>63.636363636363633</v>
      </c>
      <c r="AI19" s="158">
        <f t="shared" si="6"/>
        <v>1.8518518518518516</v>
      </c>
      <c r="AJ19" s="158">
        <f t="shared" si="6"/>
        <v>5.4545454545454541</v>
      </c>
      <c r="AK19" s="171">
        <f t="shared" si="6"/>
        <v>-17.241379310344829</v>
      </c>
      <c r="AL19" s="158">
        <f t="shared" si="6"/>
        <v>8.3333333333333321</v>
      </c>
      <c r="AM19" s="158">
        <f t="shared" si="6"/>
        <v>23.076923076923077</v>
      </c>
      <c r="AN19" s="70">
        <f t="shared" si="6"/>
        <v>-1.5625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65">
        <f t="shared" si="6"/>
        <v>-4.4189852700490997</v>
      </c>
      <c r="Y20" s="54">
        <f t="shared" si="6"/>
        <v>0.85616438356164382</v>
      </c>
      <c r="Z20" s="54">
        <f t="shared" si="6"/>
        <v>1.6977928692699491</v>
      </c>
      <c r="AA20" s="65">
        <f t="shared" si="6"/>
        <v>-0.1669449081803005</v>
      </c>
      <c r="AB20" s="54">
        <f t="shared" si="6"/>
        <v>6.3545150501672243</v>
      </c>
      <c r="AC20" s="65">
        <f t="shared" si="6"/>
        <v>-5.3459119496855347</v>
      </c>
      <c r="AD20" s="54">
        <f t="shared" si="6"/>
        <v>2.3255813953488373</v>
      </c>
      <c r="AE20" s="169">
        <f t="shared" si="6"/>
        <v>2.4350649350649354</v>
      </c>
      <c r="AF20" s="159">
        <f t="shared" si="6"/>
        <v>-1.4263074484944533</v>
      </c>
      <c r="AG20" s="159">
        <f t="shared" si="6"/>
        <v>-1.607717041800643</v>
      </c>
      <c r="AH20" s="169">
        <f t="shared" si="6"/>
        <v>4.0849673202614376</v>
      </c>
      <c r="AI20" s="159">
        <f t="shared" si="6"/>
        <v>-8.0062794348508639</v>
      </c>
      <c r="AJ20" s="169">
        <f t="shared" si="6"/>
        <v>2.5597269624573378</v>
      </c>
      <c r="AK20" s="169">
        <f t="shared" si="6"/>
        <v>3.3277870216306153</v>
      </c>
      <c r="AL20" s="169">
        <f t="shared" si="6"/>
        <v>6.9243156199677944</v>
      </c>
      <c r="AM20" s="159">
        <f t="shared" si="6"/>
        <v>-2.1084337349397591</v>
      </c>
      <c r="AN20" s="66">
        <f t="shared" si="6"/>
        <v>-2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70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/>
      <c r="E23" s="2"/>
      <c r="F23" s="2"/>
      <c r="G23" s="2"/>
      <c r="H23" s="2"/>
      <c r="I23" s="2">
        <v>18</v>
      </c>
      <c r="J23" s="2">
        <v>23</v>
      </c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/>
      <c r="D24" s="2"/>
      <c r="E24" s="2"/>
      <c r="F24" s="2"/>
      <c r="G24" s="2"/>
      <c r="H24" s="2">
        <v>43</v>
      </c>
      <c r="I24" s="2">
        <v>12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/>
      <c r="E25" s="2"/>
      <c r="F25" s="2"/>
      <c r="G25" s="2"/>
      <c r="H25" s="2"/>
      <c r="I25" s="2"/>
      <c r="J25" s="2"/>
      <c r="K25" s="161"/>
      <c r="L25" s="161"/>
      <c r="M25" s="161"/>
      <c r="N25" s="161"/>
      <c r="O25" s="161"/>
      <c r="P25" s="161"/>
      <c r="Q25" s="161"/>
      <c r="R25" s="161"/>
      <c r="S25" s="161"/>
      <c r="T25" s="5"/>
    </row>
    <row r="26" spans="2:40" x14ac:dyDescent="0.25">
      <c r="B26" s="8" t="s">
        <v>18</v>
      </c>
      <c r="C26" s="4"/>
      <c r="D26" s="2"/>
      <c r="E26" s="2"/>
      <c r="F26" s="2"/>
      <c r="G26" s="2"/>
      <c r="H26" s="2"/>
      <c r="I26" s="2"/>
      <c r="J26" s="2"/>
      <c r="K26" s="161"/>
      <c r="L26" s="161"/>
      <c r="M26" s="161"/>
      <c r="N26" s="161"/>
      <c r="O26" s="161"/>
      <c r="P26" s="161"/>
      <c r="Q26" s="161"/>
      <c r="R26" s="161"/>
      <c r="S26" s="161"/>
      <c r="T26" s="5"/>
    </row>
    <row r="27" spans="2:40" x14ac:dyDescent="0.25">
      <c r="B27" s="8" t="s">
        <v>19</v>
      </c>
      <c r="C27" s="4"/>
      <c r="D27" s="2"/>
      <c r="E27" s="2"/>
      <c r="F27" s="2"/>
      <c r="G27" s="2"/>
      <c r="H27" s="2"/>
      <c r="I27" s="2"/>
      <c r="J27" s="2"/>
      <c r="K27" s="161"/>
      <c r="L27" s="161"/>
      <c r="M27" s="161"/>
      <c r="N27" s="161"/>
      <c r="O27" s="161"/>
      <c r="P27" s="161"/>
      <c r="Q27" s="161"/>
      <c r="R27" s="161"/>
      <c r="S27" s="161"/>
      <c r="T27" s="5"/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/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611</v>
      </c>
      <c r="D35" s="21">
        <v>584</v>
      </c>
      <c r="E35" s="21">
        <v>589</v>
      </c>
      <c r="F35" s="21">
        <v>599</v>
      </c>
      <c r="G35" s="21">
        <v>598</v>
      </c>
      <c r="H35" s="21">
        <v>749</v>
      </c>
      <c r="I35" s="21">
        <v>632</v>
      </c>
      <c r="J35" s="21">
        <v>639</v>
      </c>
      <c r="K35" s="164">
        <v>631</v>
      </c>
      <c r="L35" s="164">
        <v>622</v>
      </c>
      <c r="M35" s="164">
        <v>612</v>
      </c>
      <c r="N35" s="164">
        <v>637</v>
      </c>
      <c r="O35" s="164">
        <v>586</v>
      </c>
      <c r="P35" s="164">
        <v>601</v>
      </c>
      <c r="Q35" s="164">
        <v>621</v>
      </c>
      <c r="R35" s="164">
        <v>664</v>
      </c>
      <c r="S35" s="164">
        <v>650</v>
      </c>
      <c r="T35" s="22">
        <v>647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217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54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25.925925925925924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203">
        <f>(P10-O9)/O9*100</f>
        <v>-4.4117647058823533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92">
        <f>(Q11-P10)/P10*100</f>
        <v>1.5384615384615385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203">
        <f>(R12-Q11)/Q11*100</f>
        <v>19.696969696969695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-8.8607594936708853</v>
      </c>
      <c r="T44" s="267">
        <f>(S13-N8)/N8*100</f>
        <v>33.333333333333329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52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-17.307692307692307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210">
        <f>(P16-O15)/O15*100</f>
        <v>-9.3023255813953494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-15.384615384615385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3.0303030303030303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-17.647058823529413</v>
      </c>
      <c r="T50" s="271">
        <f>(S19-N14)/N14*100</f>
        <v>-46.153846153846153</v>
      </c>
      <c r="U50" s="272"/>
    </row>
  </sheetData>
  <mergeCells count="8">
    <mergeCell ref="T43:U43"/>
    <mergeCell ref="T44:U44"/>
    <mergeCell ref="T49:U49"/>
    <mergeCell ref="T50:U50"/>
    <mergeCell ref="B1:AN1"/>
    <mergeCell ref="B2:AN2"/>
    <mergeCell ref="B3:AN3"/>
    <mergeCell ref="B37:K37"/>
  </mergeCells>
  <conditionalFormatting sqref="W16:AF20">
    <cfRule type="iconSet" priority="15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N40:S44 T50 T44 N46:S50 O45:S45 T40:U42 S45:U48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orientation="portrait" r:id="rId1"/>
  <ignoredErrors>
    <ignoredError sqref="W7:AN9 AN10" formulaRange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AN50"/>
  <sheetViews>
    <sheetView topLeftCell="L10" workbookViewId="0">
      <selection activeCell="AN23" sqref="AN23"/>
    </sheetView>
  </sheetViews>
  <sheetFormatPr baseColWidth="10" defaultRowHeight="15" x14ac:dyDescent="0.25"/>
  <cols>
    <col min="1" max="1" width="2.7109375" customWidth="1"/>
    <col min="2" max="7" width="7.7109375" customWidth="1"/>
    <col min="8" max="8" width="8.28515625" bestFit="1" customWidth="1"/>
    <col min="9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33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31">
        <f t="shared" ref="W6:AN6" si="0">C8</f>
        <v>51</v>
      </c>
      <c r="X6" s="32">
        <f t="shared" si="0"/>
        <v>63</v>
      </c>
      <c r="Y6" s="32">
        <f t="shared" si="0"/>
        <v>65</v>
      </c>
      <c r="Z6" s="32">
        <f t="shared" si="0"/>
        <v>44</v>
      </c>
      <c r="AA6" s="32">
        <f t="shared" si="0"/>
        <v>50</v>
      </c>
      <c r="AB6" s="32">
        <f t="shared" si="0"/>
        <v>72</v>
      </c>
      <c r="AC6" s="32">
        <f t="shared" si="0"/>
        <v>66</v>
      </c>
      <c r="AD6" s="32">
        <f t="shared" si="0"/>
        <v>65</v>
      </c>
      <c r="AE6" s="165">
        <f t="shared" si="0"/>
        <v>60</v>
      </c>
      <c r="AF6" s="165">
        <f t="shared" si="0"/>
        <v>72</v>
      </c>
      <c r="AG6" s="165">
        <f t="shared" si="0"/>
        <v>83</v>
      </c>
      <c r="AH6" s="165">
        <f t="shared" si="0"/>
        <v>72</v>
      </c>
      <c r="AI6" s="165">
        <f t="shared" si="0"/>
        <v>65</v>
      </c>
      <c r="AJ6" s="165">
        <f t="shared" si="0"/>
        <v>75</v>
      </c>
      <c r="AK6" s="165">
        <f t="shared" si="0"/>
        <v>74</v>
      </c>
      <c r="AL6" s="165">
        <f t="shared" si="0"/>
        <v>80</v>
      </c>
      <c r="AM6" s="165">
        <f t="shared" si="0"/>
        <v>77</v>
      </c>
      <c r="AN6" s="33">
        <f t="shared" si="0"/>
        <v>76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48">
        <v>13</v>
      </c>
      <c r="V7" s="24" t="s">
        <v>26</v>
      </c>
      <c r="W7" s="34">
        <f t="shared" ref="W7:AN7" si="1">SUM(C9:C13,C34)</f>
        <v>393</v>
      </c>
      <c r="X7" s="3">
        <f t="shared" si="1"/>
        <v>380</v>
      </c>
      <c r="Y7" s="3">
        <f t="shared" si="1"/>
        <v>385</v>
      </c>
      <c r="Z7" s="3">
        <f t="shared" si="1"/>
        <v>389</v>
      </c>
      <c r="AA7" s="3">
        <f t="shared" si="1"/>
        <v>397</v>
      </c>
      <c r="AB7" s="3">
        <f t="shared" si="1"/>
        <v>417</v>
      </c>
      <c r="AC7" s="3">
        <f t="shared" si="1"/>
        <v>403</v>
      </c>
      <c r="AD7" s="3">
        <f t="shared" si="1"/>
        <v>376</v>
      </c>
      <c r="AE7" s="162">
        <f t="shared" si="1"/>
        <v>394</v>
      </c>
      <c r="AF7" s="162">
        <f t="shared" si="1"/>
        <v>384</v>
      </c>
      <c r="AG7" s="162">
        <f t="shared" si="1"/>
        <v>381</v>
      </c>
      <c r="AH7" s="162">
        <f t="shared" si="1"/>
        <v>391</v>
      </c>
      <c r="AI7" s="162">
        <f t="shared" si="1"/>
        <v>415</v>
      </c>
      <c r="AJ7" s="162">
        <f t="shared" si="1"/>
        <v>435</v>
      </c>
      <c r="AK7" s="162">
        <f t="shared" si="1"/>
        <v>438</v>
      </c>
      <c r="AL7" s="162">
        <f t="shared" si="1"/>
        <v>423</v>
      </c>
      <c r="AM7" s="162">
        <f t="shared" si="1"/>
        <v>417</v>
      </c>
      <c r="AN7" s="6">
        <f t="shared" si="1"/>
        <v>433</v>
      </c>
    </row>
    <row r="8" spans="2:40" x14ac:dyDescent="0.25">
      <c r="B8" s="237" t="s">
        <v>0</v>
      </c>
      <c r="C8" s="9">
        <v>51</v>
      </c>
      <c r="D8" s="10">
        <v>63</v>
      </c>
      <c r="E8" s="181">
        <v>65</v>
      </c>
      <c r="F8" s="181">
        <v>44</v>
      </c>
      <c r="G8" s="181">
        <v>50</v>
      </c>
      <c r="H8" s="181">
        <v>72</v>
      </c>
      <c r="I8" s="181">
        <v>66</v>
      </c>
      <c r="J8" s="181">
        <v>65</v>
      </c>
      <c r="K8" s="207">
        <v>60</v>
      </c>
      <c r="L8" s="207">
        <v>72</v>
      </c>
      <c r="M8" s="207">
        <v>83</v>
      </c>
      <c r="N8" s="199">
        <v>72</v>
      </c>
      <c r="O8" s="160">
        <v>65</v>
      </c>
      <c r="P8" s="160">
        <v>75</v>
      </c>
      <c r="Q8" s="160">
        <v>74</v>
      </c>
      <c r="R8" s="160">
        <v>80</v>
      </c>
      <c r="S8" s="160">
        <v>77</v>
      </c>
      <c r="T8" s="11">
        <v>76</v>
      </c>
      <c r="V8" s="24" t="s">
        <v>27</v>
      </c>
      <c r="W8" s="34">
        <f t="shared" ref="W8:AN8" si="2">SUM(C14:C17)</f>
        <v>177</v>
      </c>
      <c r="X8" s="3">
        <f t="shared" si="2"/>
        <v>197</v>
      </c>
      <c r="Y8" s="3">
        <f t="shared" si="2"/>
        <v>221</v>
      </c>
      <c r="Z8" s="3">
        <f t="shared" si="2"/>
        <v>228</v>
      </c>
      <c r="AA8" s="3">
        <f t="shared" si="2"/>
        <v>242</v>
      </c>
      <c r="AB8" s="3">
        <f t="shared" si="2"/>
        <v>259</v>
      </c>
      <c r="AC8" s="3">
        <f t="shared" si="2"/>
        <v>266</v>
      </c>
      <c r="AD8" s="3">
        <f t="shared" si="2"/>
        <v>295</v>
      </c>
      <c r="AE8" s="162">
        <f t="shared" si="2"/>
        <v>296</v>
      </c>
      <c r="AF8" s="162">
        <f t="shared" si="2"/>
        <v>274</v>
      </c>
      <c r="AG8" s="162">
        <f t="shared" si="2"/>
        <v>257</v>
      </c>
      <c r="AH8" s="162">
        <f t="shared" si="2"/>
        <v>264</v>
      </c>
      <c r="AI8" s="162">
        <f t="shared" si="2"/>
        <v>260</v>
      </c>
      <c r="AJ8" s="162">
        <f t="shared" si="2"/>
        <v>290</v>
      </c>
      <c r="AK8" s="162">
        <f t="shared" si="2"/>
        <v>276</v>
      </c>
      <c r="AL8" s="162">
        <f t="shared" si="2"/>
        <v>269</v>
      </c>
      <c r="AM8" s="162">
        <f t="shared" si="2"/>
        <v>270</v>
      </c>
      <c r="AN8" s="6">
        <f t="shared" si="2"/>
        <v>257</v>
      </c>
    </row>
    <row r="9" spans="2:40" ht="15.75" thickBot="1" x14ac:dyDescent="0.3">
      <c r="B9" s="8" t="s">
        <v>1</v>
      </c>
      <c r="C9" s="4">
        <v>77</v>
      </c>
      <c r="D9" s="2">
        <v>85</v>
      </c>
      <c r="E9" s="2">
        <v>78</v>
      </c>
      <c r="F9" s="72">
        <v>89</v>
      </c>
      <c r="G9" s="72">
        <v>72</v>
      </c>
      <c r="H9" s="72">
        <v>100</v>
      </c>
      <c r="I9" s="72">
        <v>89</v>
      </c>
      <c r="J9" s="72">
        <v>87</v>
      </c>
      <c r="K9" s="182">
        <v>92</v>
      </c>
      <c r="L9" s="182">
        <v>86</v>
      </c>
      <c r="M9" s="182">
        <v>85</v>
      </c>
      <c r="N9" s="182">
        <v>105</v>
      </c>
      <c r="O9" s="180">
        <v>89</v>
      </c>
      <c r="P9" s="161">
        <v>97</v>
      </c>
      <c r="Q9" s="161">
        <v>97</v>
      </c>
      <c r="R9" s="161">
        <v>88</v>
      </c>
      <c r="S9" s="161">
        <v>97</v>
      </c>
      <c r="T9" s="5">
        <v>99</v>
      </c>
      <c r="V9" s="25" t="s">
        <v>28</v>
      </c>
      <c r="W9" s="35">
        <f t="shared" ref="W9:AN9" si="3">SUM(C18:C19)</f>
        <v>37</v>
      </c>
      <c r="X9" s="36">
        <f t="shared" si="3"/>
        <v>39</v>
      </c>
      <c r="Y9" s="36">
        <f t="shared" si="3"/>
        <v>46</v>
      </c>
      <c r="Z9" s="36">
        <f t="shared" si="3"/>
        <v>48</v>
      </c>
      <c r="AA9" s="36">
        <f t="shared" si="3"/>
        <v>48</v>
      </c>
      <c r="AB9" s="36">
        <f t="shared" si="3"/>
        <v>57</v>
      </c>
      <c r="AC9" s="36">
        <f t="shared" si="3"/>
        <v>62</v>
      </c>
      <c r="AD9" s="36">
        <f t="shared" si="3"/>
        <v>69</v>
      </c>
      <c r="AE9" s="166">
        <f t="shared" si="3"/>
        <v>76</v>
      </c>
      <c r="AF9" s="166">
        <f t="shared" si="3"/>
        <v>70</v>
      </c>
      <c r="AG9" s="166">
        <f t="shared" si="3"/>
        <v>69</v>
      </c>
      <c r="AH9" s="166">
        <f t="shared" si="3"/>
        <v>109</v>
      </c>
      <c r="AI9" s="166">
        <f t="shared" si="3"/>
        <v>104</v>
      </c>
      <c r="AJ9" s="166">
        <f t="shared" si="3"/>
        <v>80</v>
      </c>
      <c r="AK9" s="166">
        <f t="shared" si="3"/>
        <v>73</v>
      </c>
      <c r="AL9" s="166">
        <f t="shared" si="3"/>
        <v>90</v>
      </c>
      <c r="AM9" s="166">
        <f t="shared" si="3"/>
        <v>84</v>
      </c>
      <c r="AN9" s="37">
        <f t="shared" si="3"/>
        <v>85</v>
      </c>
    </row>
    <row r="10" spans="2:40" ht="15.75" thickBot="1" x14ac:dyDescent="0.3">
      <c r="B10" s="8" t="s">
        <v>2</v>
      </c>
      <c r="C10" s="4">
        <v>89</v>
      </c>
      <c r="D10" s="2">
        <v>77</v>
      </c>
      <c r="E10" s="2">
        <v>85</v>
      </c>
      <c r="F10" s="2">
        <v>70</v>
      </c>
      <c r="G10" s="72">
        <v>87</v>
      </c>
      <c r="H10" s="72">
        <v>67</v>
      </c>
      <c r="I10" s="72">
        <v>81</v>
      </c>
      <c r="J10" s="72">
        <v>74</v>
      </c>
      <c r="K10" s="182">
        <v>75</v>
      </c>
      <c r="L10" s="182">
        <v>78</v>
      </c>
      <c r="M10" s="182">
        <v>80</v>
      </c>
      <c r="N10" s="182">
        <v>80</v>
      </c>
      <c r="O10" s="182">
        <v>99</v>
      </c>
      <c r="P10" s="180">
        <v>75</v>
      </c>
      <c r="Q10" s="161">
        <v>93</v>
      </c>
      <c r="R10" s="161">
        <v>89</v>
      </c>
      <c r="S10" s="161">
        <v>77</v>
      </c>
      <c r="T10" s="5">
        <v>87</v>
      </c>
      <c r="V10" s="26" t="s">
        <v>29</v>
      </c>
      <c r="W10" s="38">
        <f t="shared" ref="W10:AN10" si="4">SUM(C8:C19,C34)</f>
        <v>658</v>
      </c>
      <c r="X10" s="39">
        <f t="shared" si="4"/>
        <v>679</v>
      </c>
      <c r="Y10" s="39">
        <f t="shared" si="4"/>
        <v>717</v>
      </c>
      <c r="Z10" s="39">
        <f t="shared" si="4"/>
        <v>709</v>
      </c>
      <c r="AA10" s="39">
        <f t="shared" si="4"/>
        <v>737</v>
      </c>
      <c r="AB10" s="39">
        <f t="shared" si="4"/>
        <v>805</v>
      </c>
      <c r="AC10" s="39">
        <f t="shared" si="4"/>
        <v>797</v>
      </c>
      <c r="AD10" s="39">
        <f t="shared" si="4"/>
        <v>805</v>
      </c>
      <c r="AE10" s="167">
        <f t="shared" si="4"/>
        <v>826</v>
      </c>
      <c r="AF10" s="167">
        <f t="shared" si="4"/>
        <v>800</v>
      </c>
      <c r="AG10" s="167">
        <f t="shared" si="4"/>
        <v>790</v>
      </c>
      <c r="AH10" s="167">
        <f t="shared" si="4"/>
        <v>836</v>
      </c>
      <c r="AI10" s="167">
        <f t="shared" si="4"/>
        <v>844</v>
      </c>
      <c r="AJ10" s="167">
        <f t="shared" si="4"/>
        <v>880</v>
      </c>
      <c r="AK10" s="167">
        <f t="shared" si="4"/>
        <v>861</v>
      </c>
      <c r="AL10" s="167">
        <f t="shared" si="4"/>
        <v>862</v>
      </c>
      <c r="AM10" s="167">
        <f t="shared" si="4"/>
        <v>848</v>
      </c>
      <c r="AN10" s="40">
        <f t="shared" si="4"/>
        <v>851</v>
      </c>
    </row>
    <row r="11" spans="2:40" x14ac:dyDescent="0.25">
      <c r="B11" s="8" t="s">
        <v>3</v>
      </c>
      <c r="C11" s="4">
        <v>62</v>
      </c>
      <c r="D11" s="2">
        <v>86</v>
      </c>
      <c r="E11" s="2">
        <v>73</v>
      </c>
      <c r="F11" s="2">
        <v>84</v>
      </c>
      <c r="G11" s="2">
        <v>80</v>
      </c>
      <c r="H11" s="72">
        <v>87</v>
      </c>
      <c r="I11" s="72">
        <v>58</v>
      </c>
      <c r="J11" s="72">
        <v>75</v>
      </c>
      <c r="K11" s="182">
        <v>81</v>
      </c>
      <c r="L11" s="182">
        <v>75</v>
      </c>
      <c r="M11" s="182">
        <v>71</v>
      </c>
      <c r="N11" s="182">
        <v>68</v>
      </c>
      <c r="O11" s="182">
        <v>80</v>
      </c>
      <c r="P11" s="182">
        <v>98</v>
      </c>
      <c r="Q11" s="180">
        <v>67</v>
      </c>
      <c r="R11" s="161">
        <v>84</v>
      </c>
      <c r="S11" s="161">
        <v>84</v>
      </c>
      <c r="T11" s="5">
        <v>85</v>
      </c>
    </row>
    <row r="12" spans="2:40" x14ac:dyDescent="0.25">
      <c r="B12" s="8" t="s">
        <v>4</v>
      </c>
      <c r="C12" s="4">
        <v>80</v>
      </c>
      <c r="D12" s="2">
        <v>59</v>
      </c>
      <c r="E12" s="2">
        <v>85</v>
      </c>
      <c r="F12" s="2">
        <v>69</v>
      </c>
      <c r="G12" s="2">
        <v>81</v>
      </c>
      <c r="H12" s="2">
        <v>87</v>
      </c>
      <c r="I12" s="72">
        <v>85</v>
      </c>
      <c r="J12" s="72">
        <v>56</v>
      </c>
      <c r="K12" s="182">
        <v>80</v>
      </c>
      <c r="L12" s="182">
        <v>69</v>
      </c>
      <c r="M12" s="182">
        <v>72</v>
      </c>
      <c r="N12" s="182">
        <v>68</v>
      </c>
      <c r="O12" s="182">
        <v>71</v>
      </c>
      <c r="P12" s="182">
        <v>91</v>
      </c>
      <c r="Q12" s="182">
        <v>97</v>
      </c>
      <c r="R12" s="180">
        <v>73</v>
      </c>
      <c r="S12" s="161">
        <v>88</v>
      </c>
      <c r="T12" s="5">
        <v>76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85</v>
      </c>
      <c r="D13" s="2">
        <v>73</v>
      </c>
      <c r="E13" s="2">
        <v>64</v>
      </c>
      <c r="F13" s="2">
        <v>77</v>
      </c>
      <c r="G13" s="2">
        <v>77</v>
      </c>
      <c r="H13" s="2">
        <v>76</v>
      </c>
      <c r="I13" s="2">
        <v>90</v>
      </c>
      <c r="J13" s="72">
        <v>84</v>
      </c>
      <c r="K13" s="182">
        <v>66</v>
      </c>
      <c r="L13" s="182">
        <v>76</v>
      </c>
      <c r="M13" s="182">
        <v>73</v>
      </c>
      <c r="N13" s="182">
        <v>70</v>
      </c>
      <c r="O13" s="182">
        <v>76</v>
      </c>
      <c r="P13" s="182">
        <v>74</v>
      </c>
      <c r="Q13" s="182">
        <v>84</v>
      </c>
      <c r="R13" s="182">
        <v>89</v>
      </c>
      <c r="S13" s="180">
        <v>71</v>
      </c>
      <c r="T13" s="5">
        <v>86</v>
      </c>
    </row>
    <row r="14" spans="2:40" ht="15.75" thickBot="1" x14ac:dyDescent="0.3">
      <c r="B14" s="8" t="s">
        <v>6</v>
      </c>
      <c r="C14" s="4">
        <v>71</v>
      </c>
      <c r="D14" s="2">
        <v>75</v>
      </c>
      <c r="E14" s="72">
        <v>70</v>
      </c>
      <c r="F14" s="72">
        <v>65</v>
      </c>
      <c r="G14" s="72">
        <v>77</v>
      </c>
      <c r="H14" s="72">
        <v>84</v>
      </c>
      <c r="I14" s="72">
        <v>103</v>
      </c>
      <c r="J14" s="72">
        <v>112</v>
      </c>
      <c r="K14" s="182">
        <v>100</v>
      </c>
      <c r="L14" s="182">
        <v>76</v>
      </c>
      <c r="M14" s="182">
        <v>71</v>
      </c>
      <c r="N14" s="191">
        <v>83</v>
      </c>
      <c r="O14" s="161">
        <v>77</v>
      </c>
      <c r="P14" s="161">
        <v>77</v>
      </c>
      <c r="Q14" s="161">
        <v>83</v>
      </c>
      <c r="R14" s="161">
        <v>89</v>
      </c>
      <c r="S14" s="161">
        <v>90</v>
      </c>
      <c r="T14" s="5">
        <v>79</v>
      </c>
    </row>
    <row r="15" spans="2:40" ht="15.75" thickBot="1" x14ac:dyDescent="0.3">
      <c r="B15" s="8" t="s">
        <v>7</v>
      </c>
      <c r="C15" s="4">
        <v>41</v>
      </c>
      <c r="D15" s="2">
        <v>59</v>
      </c>
      <c r="E15" s="2">
        <v>71</v>
      </c>
      <c r="F15" s="72">
        <v>69</v>
      </c>
      <c r="G15" s="72">
        <v>63</v>
      </c>
      <c r="H15" s="72">
        <v>76</v>
      </c>
      <c r="I15" s="72">
        <v>69</v>
      </c>
      <c r="J15" s="72">
        <v>72</v>
      </c>
      <c r="K15" s="182">
        <v>101</v>
      </c>
      <c r="L15" s="182">
        <v>90</v>
      </c>
      <c r="M15" s="182">
        <v>59</v>
      </c>
      <c r="N15" s="182">
        <v>75</v>
      </c>
      <c r="O15" s="191">
        <v>76</v>
      </c>
      <c r="P15" s="161">
        <v>85</v>
      </c>
      <c r="Q15" s="161">
        <v>75</v>
      </c>
      <c r="R15" s="161">
        <v>59</v>
      </c>
      <c r="S15" s="161">
        <v>74</v>
      </c>
      <c r="T15" s="5">
        <v>66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41</v>
      </c>
      <c r="D16" s="2">
        <v>33</v>
      </c>
      <c r="E16" s="2">
        <v>54</v>
      </c>
      <c r="F16" s="2">
        <v>49</v>
      </c>
      <c r="G16" s="72">
        <v>62</v>
      </c>
      <c r="H16" s="72">
        <v>41</v>
      </c>
      <c r="I16" s="72">
        <v>56</v>
      </c>
      <c r="J16" s="72">
        <v>56</v>
      </c>
      <c r="K16" s="182">
        <v>60</v>
      </c>
      <c r="L16" s="182">
        <v>61</v>
      </c>
      <c r="M16" s="182">
        <v>61</v>
      </c>
      <c r="N16" s="182">
        <v>53</v>
      </c>
      <c r="O16" s="182">
        <v>63</v>
      </c>
      <c r="P16" s="191">
        <v>74</v>
      </c>
      <c r="Q16" s="161">
        <v>66</v>
      </c>
      <c r="R16" s="161">
        <v>62</v>
      </c>
      <c r="S16" s="161">
        <v>56</v>
      </c>
      <c r="T16" s="5">
        <v>66</v>
      </c>
      <c r="V16" s="23" t="s">
        <v>25</v>
      </c>
      <c r="W16" s="53"/>
      <c r="X16" s="55">
        <f>(X6-W6)/W6*100</f>
        <v>23.52941176470588</v>
      </c>
      <c r="Y16" s="55">
        <f t="shared" ref="Y16:AN16" si="5">(Y6-X6)/X6*100</f>
        <v>3.1746031746031744</v>
      </c>
      <c r="Z16" s="61">
        <f t="shared" si="5"/>
        <v>-32.307692307692307</v>
      </c>
      <c r="AA16" s="55">
        <f t="shared" si="5"/>
        <v>13.636363636363635</v>
      </c>
      <c r="AB16" s="55">
        <f t="shared" si="5"/>
        <v>44</v>
      </c>
      <c r="AC16" s="61">
        <f t="shared" si="5"/>
        <v>-8.3333333333333321</v>
      </c>
      <c r="AD16" s="61">
        <f t="shared" si="5"/>
        <v>-1.5151515151515151</v>
      </c>
      <c r="AE16" s="170">
        <f t="shared" si="5"/>
        <v>-7.6923076923076925</v>
      </c>
      <c r="AF16" s="156">
        <f t="shared" si="5"/>
        <v>20</v>
      </c>
      <c r="AG16" s="156">
        <f t="shared" si="5"/>
        <v>15.277777777777779</v>
      </c>
      <c r="AH16" s="170">
        <f t="shared" si="5"/>
        <v>-13.253012048192772</v>
      </c>
      <c r="AI16" s="170">
        <f t="shared" si="5"/>
        <v>-9.7222222222222232</v>
      </c>
      <c r="AJ16" s="156">
        <f t="shared" si="5"/>
        <v>15.384615384615385</v>
      </c>
      <c r="AK16" s="170">
        <f t="shared" si="5"/>
        <v>-1.3333333333333335</v>
      </c>
      <c r="AL16" s="156">
        <f t="shared" si="5"/>
        <v>8.1081081081081088</v>
      </c>
      <c r="AM16" s="170">
        <f t="shared" si="5"/>
        <v>-3.75</v>
      </c>
      <c r="AN16" s="69">
        <f t="shared" si="5"/>
        <v>-1.2987012987012987</v>
      </c>
    </row>
    <row r="17" spans="2:40" x14ac:dyDescent="0.25">
      <c r="B17" s="8" t="s">
        <v>9</v>
      </c>
      <c r="C17" s="4">
        <v>24</v>
      </c>
      <c r="D17" s="2">
        <v>30</v>
      </c>
      <c r="E17" s="2">
        <v>26</v>
      </c>
      <c r="F17" s="2">
        <v>45</v>
      </c>
      <c r="G17" s="2">
        <v>40</v>
      </c>
      <c r="H17" s="72">
        <v>58</v>
      </c>
      <c r="I17" s="72">
        <v>38</v>
      </c>
      <c r="J17" s="72">
        <v>55</v>
      </c>
      <c r="K17" s="182">
        <v>35</v>
      </c>
      <c r="L17" s="182">
        <v>47</v>
      </c>
      <c r="M17" s="182">
        <v>66</v>
      </c>
      <c r="N17" s="182">
        <v>53</v>
      </c>
      <c r="O17" s="182">
        <v>44</v>
      </c>
      <c r="P17" s="182">
        <v>54</v>
      </c>
      <c r="Q17" s="191">
        <v>52</v>
      </c>
      <c r="R17" s="161">
        <v>59</v>
      </c>
      <c r="S17" s="161">
        <v>50</v>
      </c>
      <c r="T17" s="5">
        <v>46</v>
      </c>
      <c r="V17" s="24" t="s">
        <v>26</v>
      </c>
      <c r="W17" s="34"/>
      <c r="X17" s="63">
        <f t="shared" ref="X17:AN20" si="6">(X7-W7)/W7*100</f>
        <v>-3.3078880407124678</v>
      </c>
      <c r="Y17" s="57">
        <f t="shared" si="6"/>
        <v>1.3157894736842104</v>
      </c>
      <c r="Z17" s="57">
        <f t="shared" si="6"/>
        <v>1.0389610389610389</v>
      </c>
      <c r="AA17" s="57">
        <f t="shared" si="6"/>
        <v>2.0565552699228791</v>
      </c>
      <c r="AB17" s="57">
        <f t="shared" si="6"/>
        <v>5.037783375314862</v>
      </c>
      <c r="AC17" s="63">
        <f t="shared" si="6"/>
        <v>-3.3573141486810552</v>
      </c>
      <c r="AD17" s="63">
        <f t="shared" si="6"/>
        <v>-6.6997518610421833</v>
      </c>
      <c r="AE17" s="168">
        <f t="shared" si="6"/>
        <v>4.7872340425531918</v>
      </c>
      <c r="AF17" s="157">
        <f t="shared" si="6"/>
        <v>-2.5380710659898478</v>
      </c>
      <c r="AG17" s="157">
        <f t="shared" si="6"/>
        <v>-0.78125</v>
      </c>
      <c r="AH17" s="168">
        <f t="shared" si="6"/>
        <v>2.6246719160104988</v>
      </c>
      <c r="AI17" s="168">
        <f t="shared" si="6"/>
        <v>6.1381074168797953</v>
      </c>
      <c r="AJ17" s="168">
        <f t="shared" si="6"/>
        <v>4.8192771084337354</v>
      </c>
      <c r="AK17" s="168">
        <f t="shared" si="6"/>
        <v>0.68965517241379315</v>
      </c>
      <c r="AL17" s="157">
        <f t="shared" si="6"/>
        <v>-3.4246575342465753</v>
      </c>
      <c r="AM17" s="157">
        <f t="shared" si="6"/>
        <v>-1.4184397163120568</v>
      </c>
      <c r="AN17" s="67">
        <f t="shared" si="6"/>
        <v>3.8369304556354913</v>
      </c>
    </row>
    <row r="18" spans="2:40" x14ac:dyDescent="0.25">
      <c r="B18" s="8" t="s">
        <v>10</v>
      </c>
      <c r="C18" s="4">
        <v>25</v>
      </c>
      <c r="D18" s="2">
        <v>18</v>
      </c>
      <c r="E18" s="2">
        <v>29</v>
      </c>
      <c r="F18" s="2">
        <v>22</v>
      </c>
      <c r="G18" s="2">
        <v>31</v>
      </c>
      <c r="H18" s="2">
        <v>30</v>
      </c>
      <c r="I18" s="72">
        <v>38</v>
      </c>
      <c r="J18" s="72">
        <v>42</v>
      </c>
      <c r="K18" s="182">
        <v>47</v>
      </c>
      <c r="L18" s="182">
        <v>33</v>
      </c>
      <c r="M18" s="182">
        <v>45</v>
      </c>
      <c r="N18" s="182">
        <v>70</v>
      </c>
      <c r="O18" s="182">
        <v>47</v>
      </c>
      <c r="P18" s="182">
        <v>34</v>
      </c>
      <c r="Q18" s="182">
        <v>46</v>
      </c>
      <c r="R18" s="191">
        <v>50</v>
      </c>
      <c r="S18" s="161">
        <v>42</v>
      </c>
      <c r="T18" s="5">
        <v>50</v>
      </c>
      <c r="V18" s="24" t="s">
        <v>27</v>
      </c>
      <c r="W18" s="34"/>
      <c r="X18" s="57">
        <f t="shared" si="6"/>
        <v>11.299435028248588</v>
      </c>
      <c r="Y18" s="57">
        <f t="shared" si="6"/>
        <v>12.18274111675127</v>
      </c>
      <c r="Z18" s="57">
        <f t="shared" si="6"/>
        <v>3.1674208144796379</v>
      </c>
      <c r="AA18" s="57">
        <f t="shared" si="6"/>
        <v>6.140350877192982</v>
      </c>
      <c r="AB18" s="57">
        <f t="shared" si="6"/>
        <v>7.0247933884297522</v>
      </c>
      <c r="AC18" s="57">
        <f t="shared" si="6"/>
        <v>2.7027027027027026</v>
      </c>
      <c r="AD18" s="57">
        <f t="shared" si="6"/>
        <v>10.902255639097744</v>
      </c>
      <c r="AE18" s="168">
        <f t="shared" si="6"/>
        <v>0.33898305084745761</v>
      </c>
      <c r="AF18" s="157">
        <f t="shared" si="6"/>
        <v>-7.4324324324324325</v>
      </c>
      <c r="AG18" s="157">
        <f t="shared" si="6"/>
        <v>-6.2043795620437958</v>
      </c>
      <c r="AH18" s="168">
        <f t="shared" si="6"/>
        <v>2.7237354085603114</v>
      </c>
      <c r="AI18" s="157">
        <f t="shared" si="6"/>
        <v>-1.5151515151515151</v>
      </c>
      <c r="AJ18" s="168">
        <f t="shared" si="6"/>
        <v>11.538461538461538</v>
      </c>
      <c r="AK18" s="157">
        <f t="shared" si="6"/>
        <v>-4.8275862068965516</v>
      </c>
      <c r="AL18" s="157">
        <f t="shared" si="6"/>
        <v>-2.5362318840579712</v>
      </c>
      <c r="AM18" s="168">
        <f t="shared" si="6"/>
        <v>0.37174721189591076</v>
      </c>
      <c r="AN18" s="62">
        <f t="shared" si="6"/>
        <v>-4.8148148148148149</v>
      </c>
    </row>
    <row r="19" spans="2:40" ht="15.75" thickBot="1" x14ac:dyDescent="0.3">
      <c r="B19" s="8" t="s">
        <v>11</v>
      </c>
      <c r="C19" s="4">
        <v>12</v>
      </c>
      <c r="D19" s="2">
        <v>21</v>
      </c>
      <c r="E19" s="2">
        <v>17</v>
      </c>
      <c r="F19" s="2">
        <v>26</v>
      </c>
      <c r="G19" s="2">
        <v>17</v>
      </c>
      <c r="H19" s="2">
        <v>27</v>
      </c>
      <c r="I19" s="2">
        <v>24</v>
      </c>
      <c r="J19" s="72">
        <v>27</v>
      </c>
      <c r="K19" s="182">
        <v>29</v>
      </c>
      <c r="L19" s="182">
        <v>37</v>
      </c>
      <c r="M19" s="182">
        <v>24</v>
      </c>
      <c r="N19" s="182">
        <v>39</v>
      </c>
      <c r="O19" s="182">
        <v>57</v>
      </c>
      <c r="P19" s="182">
        <v>46</v>
      </c>
      <c r="Q19" s="182">
        <v>27</v>
      </c>
      <c r="R19" s="182">
        <v>40</v>
      </c>
      <c r="S19" s="191">
        <v>42</v>
      </c>
      <c r="T19" s="5">
        <v>35</v>
      </c>
      <c r="V19" s="25" t="s">
        <v>28</v>
      </c>
      <c r="W19" s="35"/>
      <c r="X19" s="59">
        <f t="shared" si="6"/>
        <v>5.4054054054054053</v>
      </c>
      <c r="Y19" s="59">
        <f t="shared" si="6"/>
        <v>17.948717948717949</v>
      </c>
      <c r="Z19" s="59">
        <f t="shared" si="6"/>
        <v>4.3478260869565215</v>
      </c>
      <c r="AA19" s="184">
        <f t="shared" si="6"/>
        <v>0</v>
      </c>
      <c r="AB19" s="59">
        <f t="shared" si="6"/>
        <v>18.75</v>
      </c>
      <c r="AC19" s="59">
        <f t="shared" si="6"/>
        <v>8.7719298245614024</v>
      </c>
      <c r="AD19" s="59">
        <f t="shared" si="6"/>
        <v>11.29032258064516</v>
      </c>
      <c r="AE19" s="158">
        <f t="shared" si="6"/>
        <v>10.144927536231885</v>
      </c>
      <c r="AF19" s="171">
        <f t="shared" si="6"/>
        <v>-7.8947368421052628</v>
      </c>
      <c r="AG19" s="171">
        <f t="shared" si="6"/>
        <v>-1.4285714285714286</v>
      </c>
      <c r="AH19" s="158">
        <f t="shared" si="6"/>
        <v>57.971014492753625</v>
      </c>
      <c r="AI19" s="171">
        <f t="shared" si="6"/>
        <v>-4.5871559633027523</v>
      </c>
      <c r="AJ19" s="171">
        <f t="shared" si="6"/>
        <v>-23.076923076923077</v>
      </c>
      <c r="AK19" s="171">
        <f t="shared" si="6"/>
        <v>-8.75</v>
      </c>
      <c r="AL19" s="158">
        <f t="shared" si="6"/>
        <v>23.287671232876711</v>
      </c>
      <c r="AM19" s="171">
        <f t="shared" si="6"/>
        <v>-6.666666666666667</v>
      </c>
      <c r="AN19" s="60">
        <f t="shared" si="6"/>
        <v>1.1904761904761905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3.1914893617021276</v>
      </c>
      <c r="Y20" s="54">
        <f t="shared" si="6"/>
        <v>5.5964653902798238</v>
      </c>
      <c r="Z20" s="65">
        <f t="shared" si="6"/>
        <v>-1.1157601115760112</v>
      </c>
      <c r="AA20" s="54">
        <f t="shared" si="6"/>
        <v>3.9492242595204514</v>
      </c>
      <c r="AB20" s="54">
        <f t="shared" si="6"/>
        <v>9.2265943012211658</v>
      </c>
      <c r="AC20" s="65">
        <f t="shared" si="6"/>
        <v>-0.99378881987577639</v>
      </c>
      <c r="AD20" s="54">
        <f t="shared" si="6"/>
        <v>1.0037641154328731</v>
      </c>
      <c r="AE20" s="169">
        <f t="shared" si="6"/>
        <v>2.6086956521739131</v>
      </c>
      <c r="AF20" s="159">
        <f t="shared" si="6"/>
        <v>-3.1476997578692498</v>
      </c>
      <c r="AG20" s="159">
        <f t="shared" si="6"/>
        <v>-1.25</v>
      </c>
      <c r="AH20" s="169">
        <f t="shared" si="6"/>
        <v>5.8227848101265822</v>
      </c>
      <c r="AI20" s="169">
        <f t="shared" si="6"/>
        <v>0.9569377990430622</v>
      </c>
      <c r="AJ20" s="169">
        <f t="shared" si="6"/>
        <v>4.2654028436018958</v>
      </c>
      <c r="AK20" s="159">
        <f t="shared" si="6"/>
        <v>-2.1590909090909092</v>
      </c>
      <c r="AL20" s="169">
        <f t="shared" si="6"/>
        <v>0.11614401858304298</v>
      </c>
      <c r="AM20" s="159">
        <f t="shared" si="6"/>
        <v>-1.6241299303944314</v>
      </c>
      <c r="AN20" s="68">
        <f t="shared" si="6"/>
        <v>0.35377358490566041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62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>
        <v>13</v>
      </c>
      <c r="E23" s="2">
        <v>16</v>
      </c>
      <c r="F23" s="2">
        <v>50</v>
      </c>
      <c r="G23" s="2"/>
      <c r="H23" s="2"/>
      <c r="I23" s="2">
        <v>53</v>
      </c>
      <c r="J23" s="2">
        <v>64</v>
      </c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>
        <v>12</v>
      </c>
      <c r="D24" s="2">
        <v>121</v>
      </c>
      <c r="E24" s="2">
        <v>123</v>
      </c>
      <c r="F24" s="2">
        <v>20</v>
      </c>
      <c r="G24" s="2">
        <v>48</v>
      </c>
      <c r="H24" s="2">
        <v>105</v>
      </c>
      <c r="I24" s="2">
        <v>25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>
        <v>36</v>
      </c>
      <c r="E25" s="2">
        <v>49</v>
      </c>
      <c r="F25" s="2">
        <v>35</v>
      </c>
      <c r="G25" s="2">
        <v>23</v>
      </c>
      <c r="H25" s="2">
        <v>21</v>
      </c>
      <c r="I25" s="2">
        <v>99</v>
      </c>
      <c r="J25" s="2">
        <v>75</v>
      </c>
      <c r="K25" s="161">
        <v>27</v>
      </c>
      <c r="L25" s="161">
        <v>30</v>
      </c>
      <c r="M25" s="161">
        <v>42</v>
      </c>
      <c r="N25" s="161">
        <v>48</v>
      </c>
      <c r="O25" s="161">
        <v>41</v>
      </c>
      <c r="P25" s="161">
        <v>38</v>
      </c>
      <c r="Q25" s="161">
        <v>44</v>
      </c>
      <c r="R25" s="161">
        <v>31</v>
      </c>
      <c r="S25" s="161">
        <v>28</v>
      </c>
      <c r="T25" s="5">
        <v>29</v>
      </c>
    </row>
    <row r="26" spans="2:40" x14ac:dyDescent="0.25">
      <c r="B26" s="8" t="s">
        <v>18</v>
      </c>
      <c r="C26" s="4"/>
      <c r="D26" s="2"/>
      <c r="E26" s="2"/>
      <c r="F26" s="2">
        <v>26</v>
      </c>
      <c r="G26" s="2">
        <v>23</v>
      </c>
      <c r="H26" s="2">
        <v>22</v>
      </c>
      <c r="I26" s="2">
        <v>24</v>
      </c>
      <c r="J26" s="2">
        <v>35</v>
      </c>
      <c r="K26" s="161">
        <v>59</v>
      </c>
      <c r="L26" s="161">
        <v>29</v>
      </c>
      <c r="M26" s="161">
        <v>37</v>
      </c>
      <c r="N26" s="161">
        <v>44</v>
      </c>
      <c r="O26" s="161">
        <v>53</v>
      </c>
      <c r="P26" s="161">
        <v>45</v>
      </c>
      <c r="Q26" s="161">
        <v>39</v>
      </c>
      <c r="R26" s="161">
        <v>32</v>
      </c>
      <c r="S26" s="161">
        <v>30</v>
      </c>
      <c r="T26" s="5">
        <v>27</v>
      </c>
    </row>
    <row r="27" spans="2:40" x14ac:dyDescent="0.25">
      <c r="B27" s="8" t="s">
        <v>19</v>
      </c>
      <c r="C27" s="4"/>
      <c r="D27" s="2"/>
      <c r="E27" s="2"/>
      <c r="F27" s="2"/>
      <c r="G27" s="2">
        <v>20</v>
      </c>
      <c r="H27" s="2">
        <v>21</v>
      </c>
      <c r="I27" s="2"/>
      <c r="J27" s="2">
        <v>34</v>
      </c>
      <c r="K27" s="161">
        <v>34</v>
      </c>
      <c r="L27" s="161">
        <v>62</v>
      </c>
      <c r="M27" s="161">
        <v>47</v>
      </c>
      <c r="N27" s="161">
        <v>47</v>
      </c>
      <c r="O27" s="161">
        <v>59</v>
      </c>
      <c r="P27" s="161">
        <v>42</v>
      </c>
      <c r="Q27" s="161">
        <v>46</v>
      </c>
      <c r="R27" s="161">
        <v>47</v>
      </c>
      <c r="S27" s="161">
        <v>34</v>
      </c>
      <c r="T27" s="5">
        <v>24</v>
      </c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>
        <v>36</v>
      </c>
      <c r="J28" s="2"/>
      <c r="K28" s="161"/>
      <c r="L28" s="161"/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670</v>
      </c>
      <c r="D35" s="21">
        <v>849</v>
      </c>
      <c r="E35" s="21">
        <v>905</v>
      </c>
      <c r="F35" s="21">
        <v>840</v>
      </c>
      <c r="G35" s="21">
        <v>851</v>
      </c>
      <c r="H35" s="21">
        <v>1036</v>
      </c>
      <c r="I35" s="21">
        <v>1034</v>
      </c>
      <c r="J35" s="21">
        <v>1013</v>
      </c>
      <c r="K35" s="164">
        <v>946</v>
      </c>
      <c r="L35" s="164">
        <v>921</v>
      </c>
      <c r="M35" s="164">
        <v>916</v>
      </c>
      <c r="N35" s="164">
        <v>975</v>
      </c>
      <c r="O35" s="164">
        <v>997</v>
      </c>
      <c r="P35" s="164">
        <v>1005</v>
      </c>
      <c r="Q35" s="164">
        <v>990</v>
      </c>
      <c r="R35" s="164">
        <v>972</v>
      </c>
      <c r="S35" s="164">
        <v>940</v>
      </c>
      <c r="T35" s="22">
        <v>944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218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72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23.611111111111111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-15.730337078651685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-10.666666666666668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8.9552238805970141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-2.7397260273972601</v>
      </c>
      <c r="T44" s="271">
        <f>(S13-N8)/N8*100</f>
        <v>-1.3888888888888888</v>
      </c>
      <c r="U44" s="272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83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-8.4337349397590362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-2.6315789473684208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-29.72972972972973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-3.8461538461538463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-16</v>
      </c>
      <c r="T50" s="271">
        <f>(S19-N14)/N14*100</f>
        <v>-49.397590361445779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F20">
    <cfRule type="iconSet" priority="15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N40:S44 T50 T44 N46:S50 O45:S45 T40:U42 S45:U48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orientation="portrait" r:id="rId1"/>
  <ignoredErrors>
    <ignoredError sqref="W7:AN9 AN10" formulaRange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AN50"/>
  <sheetViews>
    <sheetView topLeftCell="L1" workbookViewId="0">
      <selection activeCell="AN7" sqref="AN7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34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48"/>
      <c r="V6" s="23" t="s">
        <v>25</v>
      </c>
      <c r="W6" s="41">
        <f t="shared" ref="W6:AN6" si="0">C8</f>
        <v>162</v>
      </c>
      <c r="X6" s="42">
        <f t="shared" si="0"/>
        <v>146</v>
      </c>
      <c r="Y6" s="42">
        <f t="shared" si="0"/>
        <v>154</v>
      </c>
      <c r="Z6" s="42">
        <f t="shared" si="0"/>
        <v>217</v>
      </c>
      <c r="AA6" s="42">
        <f t="shared" si="0"/>
        <v>219</v>
      </c>
      <c r="AB6" s="42">
        <f t="shared" si="0"/>
        <v>201</v>
      </c>
      <c r="AC6" s="42">
        <f t="shared" si="0"/>
        <v>201</v>
      </c>
      <c r="AD6" s="42">
        <f t="shared" si="0"/>
        <v>175</v>
      </c>
      <c r="AE6" s="80">
        <f t="shared" si="0"/>
        <v>157</v>
      </c>
      <c r="AF6" s="80">
        <f t="shared" si="0"/>
        <v>204</v>
      </c>
      <c r="AG6" s="80">
        <f t="shared" si="0"/>
        <v>185</v>
      </c>
      <c r="AH6" s="80">
        <f t="shared" si="0"/>
        <v>185</v>
      </c>
      <c r="AI6" s="80">
        <f t="shared" si="0"/>
        <v>187</v>
      </c>
      <c r="AJ6" s="80">
        <f t="shared" si="0"/>
        <v>169</v>
      </c>
      <c r="AK6" s="80">
        <f t="shared" si="0"/>
        <v>210</v>
      </c>
      <c r="AL6" s="80">
        <f t="shared" si="0"/>
        <v>160</v>
      </c>
      <c r="AM6" s="80">
        <f t="shared" si="0"/>
        <v>164</v>
      </c>
      <c r="AN6" s="43">
        <f t="shared" si="0"/>
        <v>151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48">
        <v>9</v>
      </c>
      <c r="V7" s="24" t="s">
        <v>26</v>
      </c>
      <c r="W7" s="44">
        <f t="shared" ref="W7:AN7" si="1">SUM(C9:C13,C34)</f>
        <v>1130</v>
      </c>
      <c r="X7" s="45">
        <f t="shared" si="1"/>
        <v>1127</v>
      </c>
      <c r="Y7" s="45">
        <f t="shared" si="1"/>
        <v>1158</v>
      </c>
      <c r="Z7" s="45">
        <f t="shared" si="1"/>
        <v>1126</v>
      </c>
      <c r="AA7" s="45">
        <f t="shared" si="1"/>
        <v>1137</v>
      </c>
      <c r="AB7" s="45">
        <f t="shared" si="1"/>
        <v>1253</v>
      </c>
      <c r="AC7" s="45">
        <f t="shared" si="1"/>
        <v>1211</v>
      </c>
      <c r="AD7" s="45">
        <f t="shared" si="1"/>
        <v>1242</v>
      </c>
      <c r="AE7" s="75">
        <f t="shared" si="1"/>
        <v>1228</v>
      </c>
      <c r="AF7" s="75">
        <f t="shared" si="1"/>
        <v>1181</v>
      </c>
      <c r="AG7" s="75">
        <f t="shared" si="1"/>
        <v>1114</v>
      </c>
      <c r="AH7" s="75">
        <f t="shared" si="1"/>
        <v>1150</v>
      </c>
      <c r="AI7" s="75">
        <f t="shared" si="1"/>
        <v>1165</v>
      </c>
      <c r="AJ7" s="75">
        <f t="shared" si="1"/>
        <v>1173</v>
      </c>
      <c r="AK7" s="75">
        <f t="shared" si="1"/>
        <v>1134</v>
      </c>
      <c r="AL7" s="75">
        <f t="shared" si="1"/>
        <v>1158</v>
      </c>
      <c r="AM7" s="75">
        <f t="shared" si="1"/>
        <v>1142</v>
      </c>
      <c r="AN7" s="46">
        <f t="shared" si="1"/>
        <v>1139</v>
      </c>
    </row>
    <row r="8" spans="2:40" x14ac:dyDescent="0.25">
      <c r="B8" s="237" t="s">
        <v>0</v>
      </c>
      <c r="C8" s="9">
        <v>162</v>
      </c>
      <c r="D8" s="10">
        <v>146</v>
      </c>
      <c r="E8" s="181">
        <v>154</v>
      </c>
      <c r="F8" s="181">
        <v>217</v>
      </c>
      <c r="G8" s="181">
        <v>219</v>
      </c>
      <c r="H8" s="181">
        <v>201</v>
      </c>
      <c r="I8" s="181">
        <v>201</v>
      </c>
      <c r="J8" s="181">
        <v>175</v>
      </c>
      <c r="K8" s="207">
        <v>157</v>
      </c>
      <c r="L8" s="207">
        <v>204</v>
      </c>
      <c r="M8" s="207">
        <v>185</v>
      </c>
      <c r="N8" s="199">
        <v>185</v>
      </c>
      <c r="O8" s="160">
        <v>187</v>
      </c>
      <c r="P8" s="160">
        <v>169</v>
      </c>
      <c r="Q8" s="160">
        <v>210</v>
      </c>
      <c r="R8" s="160">
        <v>160</v>
      </c>
      <c r="S8" s="160">
        <v>164</v>
      </c>
      <c r="T8" s="11">
        <v>151</v>
      </c>
      <c r="V8" s="24" t="s">
        <v>27</v>
      </c>
      <c r="W8" s="44">
        <f t="shared" ref="W8:AN8" si="2">SUM(C14:C17)</f>
        <v>1593</v>
      </c>
      <c r="X8" s="45">
        <f t="shared" si="2"/>
        <v>1554</v>
      </c>
      <c r="Y8" s="45">
        <f t="shared" si="2"/>
        <v>1632</v>
      </c>
      <c r="Z8" s="45">
        <f t="shared" si="2"/>
        <v>1620</v>
      </c>
      <c r="AA8" s="45">
        <f t="shared" si="2"/>
        <v>1658</v>
      </c>
      <c r="AB8" s="45">
        <f t="shared" si="2"/>
        <v>1619</v>
      </c>
      <c r="AC8" s="45">
        <f t="shared" si="2"/>
        <v>1538</v>
      </c>
      <c r="AD8" s="45">
        <f t="shared" si="2"/>
        <v>1580</v>
      </c>
      <c r="AE8" s="75">
        <f t="shared" si="2"/>
        <v>1444</v>
      </c>
      <c r="AF8" s="75">
        <f t="shared" si="2"/>
        <v>1418</v>
      </c>
      <c r="AG8" s="75">
        <f t="shared" si="2"/>
        <v>1314</v>
      </c>
      <c r="AH8" s="75">
        <f t="shared" si="2"/>
        <v>1403</v>
      </c>
      <c r="AI8" s="75">
        <f t="shared" si="2"/>
        <v>1345</v>
      </c>
      <c r="AJ8" s="75">
        <f t="shared" si="2"/>
        <v>1342</v>
      </c>
      <c r="AK8" s="75">
        <f t="shared" si="2"/>
        <v>1316</v>
      </c>
      <c r="AL8" s="75">
        <f t="shared" si="2"/>
        <v>1142</v>
      </c>
      <c r="AM8" s="75">
        <f t="shared" si="2"/>
        <v>977</v>
      </c>
      <c r="AN8" s="46">
        <f t="shared" si="2"/>
        <v>932</v>
      </c>
    </row>
    <row r="9" spans="2:40" ht="15.75" thickBot="1" x14ac:dyDescent="0.3">
      <c r="B9" s="8" t="s">
        <v>1</v>
      </c>
      <c r="C9" s="4">
        <v>220</v>
      </c>
      <c r="D9" s="2">
        <v>238</v>
      </c>
      <c r="E9" s="2">
        <v>209</v>
      </c>
      <c r="F9" s="72">
        <v>199</v>
      </c>
      <c r="G9" s="72">
        <v>290</v>
      </c>
      <c r="H9" s="72">
        <v>318</v>
      </c>
      <c r="I9" s="72">
        <v>280</v>
      </c>
      <c r="J9" s="72">
        <v>249</v>
      </c>
      <c r="K9" s="182">
        <v>230</v>
      </c>
      <c r="L9" s="182">
        <v>213</v>
      </c>
      <c r="M9" s="182">
        <v>239</v>
      </c>
      <c r="N9" s="182">
        <v>264</v>
      </c>
      <c r="O9" s="180">
        <v>269</v>
      </c>
      <c r="P9" s="161">
        <v>266</v>
      </c>
      <c r="Q9" s="161">
        <v>266</v>
      </c>
      <c r="R9" s="161">
        <v>266</v>
      </c>
      <c r="S9" s="161">
        <v>221</v>
      </c>
      <c r="T9" s="5">
        <v>225</v>
      </c>
      <c r="V9" s="25" t="s">
        <v>28</v>
      </c>
      <c r="W9" s="47">
        <f t="shared" ref="W9:AN9" si="3">SUM(C18:C19)</f>
        <v>716</v>
      </c>
      <c r="X9" s="48">
        <f t="shared" si="3"/>
        <v>588</v>
      </c>
      <c r="Y9" s="48">
        <f t="shared" si="3"/>
        <v>633</v>
      </c>
      <c r="Z9" s="48">
        <f t="shared" si="3"/>
        <v>725</v>
      </c>
      <c r="AA9" s="48">
        <f t="shared" si="3"/>
        <v>691</v>
      </c>
      <c r="AB9" s="48">
        <f t="shared" si="3"/>
        <v>625</v>
      </c>
      <c r="AC9" s="48">
        <f t="shared" si="3"/>
        <v>599</v>
      </c>
      <c r="AD9" s="48">
        <f t="shared" si="3"/>
        <v>607</v>
      </c>
      <c r="AE9" s="82">
        <f t="shared" si="3"/>
        <v>569</v>
      </c>
      <c r="AF9" s="82">
        <f t="shared" si="3"/>
        <v>531</v>
      </c>
      <c r="AG9" s="82">
        <f t="shared" si="3"/>
        <v>471</v>
      </c>
      <c r="AH9" s="82">
        <f t="shared" si="3"/>
        <v>422</v>
      </c>
      <c r="AI9" s="82">
        <f t="shared" si="3"/>
        <v>392</v>
      </c>
      <c r="AJ9" s="82">
        <f t="shared" si="3"/>
        <v>410</v>
      </c>
      <c r="AK9" s="82">
        <f t="shared" si="3"/>
        <v>331</v>
      </c>
      <c r="AL9" s="82">
        <f t="shared" si="3"/>
        <v>349</v>
      </c>
      <c r="AM9" s="82">
        <f t="shared" si="3"/>
        <v>345</v>
      </c>
      <c r="AN9" s="49">
        <f t="shared" si="3"/>
        <v>326</v>
      </c>
    </row>
    <row r="10" spans="2:40" ht="15.75" thickBot="1" x14ac:dyDescent="0.3">
      <c r="B10" s="8" t="s">
        <v>2</v>
      </c>
      <c r="C10" s="4">
        <v>209</v>
      </c>
      <c r="D10" s="2">
        <v>204</v>
      </c>
      <c r="E10" s="2">
        <v>233</v>
      </c>
      <c r="F10" s="2">
        <v>200</v>
      </c>
      <c r="G10" s="72">
        <v>178</v>
      </c>
      <c r="H10" s="72">
        <v>280</v>
      </c>
      <c r="I10" s="72">
        <v>267</v>
      </c>
      <c r="J10" s="72">
        <v>265</v>
      </c>
      <c r="K10" s="182">
        <v>224</v>
      </c>
      <c r="L10" s="182">
        <v>218</v>
      </c>
      <c r="M10" s="182">
        <v>185</v>
      </c>
      <c r="N10" s="182">
        <v>230</v>
      </c>
      <c r="O10" s="182">
        <v>243</v>
      </c>
      <c r="P10" s="180">
        <v>245</v>
      </c>
      <c r="Q10" s="161">
        <v>217</v>
      </c>
      <c r="R10" s="161">
        <v>236</v>
      </c>
      <c r="S10" s="161">
        <v>245</v>
      </c>
      <c r="T10" s="5">
        <v>207</v>
      </c>
      <c r="V10" s="26" t="s">
        <v>29</v>
      </c>
      <c r="W10" s="50">
        <f t="shared" ref="W10:AN10" si="4">SUM(C8:C19,C34)</f>
        <v>3601</v>
      </c>
      <c r="X10" s="51">
        <f t="shared" si="4"/>
        <v>3415</v>
      </c>
      <c r="Y10" s="51">
        <f t="shared" si="4"/>
        <v>3577</v>
      </c>
      <c r="Z10" s="51">
        <f t="shared" si="4"/>
        <v>3688</v>
      </c>
      <c r="AA10" s="51">
        <f t="shared" si="4"/>
        <v>3705</v>
      </c>
      <c r="AB10" s="51">
        <f t="shared" si="4"/>
        <v>3698</v>
      </c>
      <c r="AC10" s="51">
        <f t="shared" si="4"/>
        <v>3549</v>
      </c>
      <c r="AD10" s="51">
        <f t="shared" si="4"/>
        <v>3604</v>
      </c>
      <c r="AE10" s="122">
        <f t="shared" si="4"/>
        <v>3398</v>
      </c>
      <c r="AF10" s="122">
        <f t="shared" si="4"/>
        <v>3334</v>
      </c>
      <c r="AG10" s="122">
        <f t="shared" si="4"/>
        <v>3084</v>
      </c>
      <c r="AH10" s="122">
        <f t="shared" si="4"/>
        <v>3160</v>
      </c>
      <c r="AI10" s="122">
        <f t="shared" si="4"/>
        <v>3089</v>
      </c>
      <c r="AJ10" s="122">
        <f t="shared" si="4"/>
        <v>3094</v>
      </c>
      <c r="AK10" s="122">
        <f t="shared" si="4"/>
        <v>2991</v>
      </c>
      <c r="AL10" s="122">
        <f t="shared" si="4"/>
        <v>2809</v>
      </c>
      <c r="AM10" s="122">
        <f t="shared" si="4"/>
        <v>2628</v>
      </c>
      <c r="AN10" s="52">
        <f t="shared" si="4"/>
        <v>2548</v>
      </c>
    </row>
    <row r="11" spans="2:40" x14ac:dyDescent="0.25">
      <c r="B11" s="8" t="s">
        <v>3</v>
      </c>
      <c r="C11" s="4">
        <v>212</v>
      </c>
      <c r="D11" s="2">
        <v>228</v>
      </c>
      <c r="E11" s="2">
        <v>213</v>
      </c>
      <c r="F11" s="2">
        <v>228</v>
      </c>
      <c r="G11" s="2">
        <v>206</v>
      </c>
      <c r="H11" s="72">
        <v>183</v>
      </c>
      <c r="I11" s="72">
        <v>275</v>
      </c>
      <c r="J11" s="72">
        <v>273</v>
      </c>
      <c r="K11" s="182">
        <v>255</v>
      </c>
      <c r="L11" s="182">
        <v>227</v>
      </c>
      <c r="M11" s="182">
        <v>222</v>
      </c>
      <c r="N11" s="182">
        <v>205</v>
      </c>
      <c r="O11" s="182">
        <v>228</v>
      </c>
      <c r="P11" s="182">
        <v>227</v>
      </c>
      <c r="Q11" s="180">
        <v>220</v>
      </c>
      <c r="R11" s="161">
        <v>215</v>
      </c>
      <c r="S11" s="161">
        <v>229</v>
      </c>
      <c r="T11" s="5">
        <v>231</v>
      </c>
    </row>
    <row r="12" spans="2:40" x14ac:dyDescent="0.25">
      <c r="B12" s="8" t="s">
        <v>4</v>
      </c>
      <c r="C12" s="4">
        <v>257</v>
      </c>
      <c r="D12" s="2">
        <v>210</v>
      </c>
      <c r="E12" s="2">
        <v>265</v>
      </c>
      <c r="F12" s="2">
        <v>217</v>
      </c>
      <c r="G12" s="2">
        <v>241</v>
      </c>
      <c r="H12" s="2">
        <v>219</v>
      </c>
      <c r="I12" s="72">
        <v>181</v>
      </c>
      <c r="J12" s="72">
        <v>262</v>
      </c>
      <c r="K12" s="182">
        <v>266</v>
      </c>
      <c r="L12" s="182">
        <v>258</v>
      </c>
      <c r="M12" s="182">
        <v>212</v>
      </c>
      <c r="N12" s="182">
        <v>221</v>
      </c>
      <c r="O12" s="182">
        <v>218</v>
      </c>
      <c r="P12" s="182">
        <v>220</v>
      </c>
      <c r="Q12" s="182">
        <v>212</v>
      </c>
      <c r="R12" s="180">
        <v>227</v>
      </c>
      <c r="S12" s="161">
        <v>218</v>
      </c>
      <c r="T12" s="5">
        <v>237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232</v>
      </c>
      <c r="D13" s="2">
        <v>247</v>
      </c>
      <c r="E13" s="2">
        <v>238</v>
      </c>
      <c r="F13" s="2">
        <v>282</v>
      </c>
      <c r="G13" s="2">
        <v>222</v>
      </c>
      <c r="H13" s="2">
        <v>253</v>
      </c>
      <c r="I13" s="2">
        <v>208</v>
      </c>
      <c r="J13" s="72">
        <v>193</v>
      </c>
      <c r="K13" s="182">
        <v>253</v>
      </c>
      <c r="L13" s="182">
        <v>265</v>
      </c>
      <c r="M13" s="182">
        <v>256</v>
      </c>
      <c r="N13" s="182">
        <v>230</v>
      </c>
      <c r="O13" s="182">
        <v>207</v>
      </c>
      <c r="P13" s="182">
        <v>215</v>
      </c>
      <c r="Q13" s="182">
        <v>219</v>
      </c>
      <c r="R13" s="182">
        <v>214</v>
      </c>
      <c r="S13" s="180">
        <v>229</v>
      </c>
      <c r="T13" s="5">
        <v>217</v>
      </c>
    </row>
    <row r="14" spans="2:40" ht="15.75" thickBot="1" x14ac:dyDescent="0.3">
      <c r="B14" s="8" t="s">
        <v>6</v>
      </c>
      <c r="C14" s="4">
        <v>451</v>
      </c>
      <c r="D14" s="2">
        <v>418</v>
      </c>
      <c r="E14" s="72">
        <v>400</v>
      </c>
      <c r="F14" s="72">
        <v>401</v>
      </c>
      <c r="G14" s="72">
        <v>444</v>
      </c>
      <c r="H14" s="72">
        <v>407</v>
      </c>
      <c r="I14" s="72">
        <v>434</v>
      </c>
      <c r="J14" s="72">
        <v>465</v>
      </c>
      <c r="K14" s="182">
        <v>421</v>
      </c>
      <c r="L14" s="182">
        <v>367</v>
      </c>
      <c r="M14" s="182">
        <v>446</v>
      </c>
      <c r="N14" s="191">
        <v>536</v>
      </c>
      <c r="O14" s="161">
        <v>464</v>
      </c>
      <c r="P14" s="161">
        <v>348</v>
      </c>
      <c r="Q14" s="161">
        <v>372</v>
      </c>
      <c r="R14" s="161">
        <v>324</v>
      </c>
      <c r="S14" s="161">
        <v>306</v>
      </c>
      <c r="T14" s="5">
        <v>278</v>
      </c>
    </row>
    <row r="15" spans="2:40" ht="15.75" thickBot="1" x14ac:dyDescent="0.3">
      <c r="B15" s="8" t="s">
        <v>7</v>
      </c>
      <c r="C15" s="4">
        <v>455</v>
      </c>
      <c r="D15" s="2">
        <v>388</v>
      </c>
      <c r="E15" s="2">
        <v>417</v>
      </c>
      <c r="F15" s="72">
        <v>385</v>
      </c>
      <c r="G15" s="72">
        <v>420</v>
      </c>
      <c r="H15" s="72">
        <v>432</v>
      </c>
      <c r="I15" s="72">
        <v>364</v>
      </c>
      <c r="J15" s="72">
        <v>393</v>
      </c>
      <c r="K15" s="182">
        <v>407</v>
      </c>
      <c r="L15" s="182">
        <v>395</v>
      </c>
      <c r="M15" s="182">
        <v>309</v>
      </c>
      <c r="N15" s="182">
        <v>289</v>
      </c>
      <c r="O15" s="191">
        <v>353</v>
      </c>
      <c r="P15" s="161">
        <v>403</v>
      </c>
      <c r="Q15" s="161">
        <v>349</v>
      </c>
      <c r="R15" s="161">
        <v>287</v>
      </c>
      <c r="S15" s="161">
        <v>252</v>
      </c>
      <c r="T15" s="5">
        <v>236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370</v>
      </c>
      <c r="D16" s="2">
        <v>406</v>
      </c>
      <c r="E16" s="2">
        <v>404</v>
      </c>
      <c r="F16" s="2">
        <v>448</v>
      </c>
      <c r="G16" s="72">
        <v>414</v>
      </c>
      <c r="H16" s="72">
        <v>407</v>
      </c>
      <c r="I16" s="72">
        <v>404</v>
      </c>
      <c r="J16" s="72">
        <v>354</v>
      </c>
      <c r="K16" s="182">
        <v>315</v>
      </c>
      <c r="L16" s="182">
        <v>323</v>
      </c>
      <c r="M16" s="182">
        <v>310</v>
      </c>
      <c r="N16" s="182">
        <v>306</v>
      </c>
      <c r="O16" s="182">
        <v>291</v>
      </c>
      <c r="P16" s="191">
        <v>348</v>
      </c>
      <c r="Q16" s="161">
        <v>337</v>
      </c>
      <c r="R16" s="161">
        <v>277</v>
      </c>
      <c r="S16" s="161">
        <v>225</v>
      </c>
      <c r="T16" s="5">
        <v>223</v>
      </c>
      <c r="V16" s="23" t="s">
        <v>25</v>
      </c>
      <c r="W16" s="53"/>
      <c r="X16" s="61">
        <f>(X6-W6)/W6*100</f>
        <v>-9.8765432098765427</v>
      </c>
      <c r="Y16" s="55">
        <f t="shared" ref="Y16:AN16" si="5">(Y6-X6)/X6*100</f>
        <v>5.4794520547945202</v>
      </c>
      <c r="Z16" s="55">
        <f t="shared" si="5"/>
        <v>40.909090909090914</v>
      </c>
      <c r="AA16" s="55">
        <f t="shared" si="5"/>
        <v>0.92165898617511521</v>
      </c>
      <c r="AB16" s="61">
        <f t="shared" si="5"/>
        <v>-8.2191780821917799</v>
      </c>
      <c r="AC16" s="74">
        <f t="shared" si="5"/>
        <v>0</v>
      </c>
      <c r="AD16" s="61">
        <f t="shared" si="5"/>
        <v>-12.935323383084576</v>
      </c>
      <c r="AE16" s="170">
        <f t="shared" si="5"/>
        <v>-10.285714285714285</v>
      </c>
      <c r="AF16" s="156">
        <f t="shared" si="5"/>
        <v>29.936305732484076</v>
      </c>
      <c r="AG16" s="170">
        <f t="shared" si="5"/>
        <v>-9.3137254901960791</v>
      </c>
      <c r="AH16" s="197">
        <f t="shared" si="5"/>
        <v>0</v>
      </c>
      <c r="AI16" s="156">
        <f t="shared" si="5"/>
        <v>1.0810810810810811</v>
      </c>
      <c r="AJ16" s="170">
        <f t="shared" si="5"/>
        <v>-9.6256684491978604</v>
      </c>
      <c r="AK16" s="156">
        <f t="shared" si="5"/>
        <v>24.260355029585799</v>
      </c>
      <c r="AL16" s="170">
        <f t="shared" si="5"/>
        <v>-23.809523809523807</v>
      </c>
      <c r="AM16" s="156">
        <f t="shared" si="5"/>
        <v>2.5</v>
      </c>
      <c r="AN16" s="69">
        <f t="shared" si="5"/>
        <v>-7.9268292682926829</v>
      </c>
    </row>
    <row r="17" spans="2:40" x14ac:dyDescent="0.25">
      <c r="B17" s="8" t="s">
        <v>9</v>
      </c>
      <c r="C17" s="4">
        <v>317</v>
      </c>
      <c r="D17" s="2">
        <v>342</v>
      </c>
      <c r="E17" s="2">
        <v>411</v>
      </c>
      <c r="F17" s="2">
        <v>386</v>
      </c>
      <c r="G17" s="2">
        <v>380</v>
      </c>
      <c r="H17" s="72">
        <v>373</v>
      </c>
      <c r="I17" s="72">
        <v>336</v>
      </c>
      <c r="J17" s="72">
        <v>368</v>
      </c>
      <c r="K17" s="182">
        <v>301</v>
      </c>
      <c r="L17" s="182">
        <v>333</v>
      </c>
      <c r="M17" s="182">
        <v>249</v>
      </c>
      <c r="N17" s="182">
        <v>272</v>
      </c>
      <c r="O17" s="182">
        <v>237</v>
      </c>
      <c r="P17" s="182">
        <v>243</v>
      </c>
      <c r="Q17" s="191">
        <v>258</v>
      </c>
      <c r="R17" s="161">
        <v>254</v>
      </c>
      <c r="S17" s="161">
        <v>194</v>
      </c>
      <c r="T17" s="5">
        <v>195</v>
      </c>
      <c r="V17" s="24" t="s">
        <v>26</v>
      </c>
      <c r="W17" s="34"/>
      <c r="X17" s="63">
        <f t="shared" ref="X17:AN20" si="6">(X7-W7)/W7*100</f>
        <v>-0.26548672566371678</v>
      </c>
      <c r="Y17" s="57">
        <f t="shared" si="6"/>
        <v>2.7506654835847382</v>
      </c>
      <c r="Z17" s="63">
        <f t="shared" si="6"/>
        <v>-2.7633851468048358</v>
      </c>
      <c r="AA17" s="57">
        <f t="shared" si="6"/>
        <v>0.97690941385435182</v>
      </c>
      <c r="AB17" s="57">
        <f t="shared" si="6"/>
        <v>10.202286719437115</v>
      </c>
      <c r="AC17" s="63">
        <f t="shared" si="6"/>
        <v>-3.3519553072625698</v>
      </c>
      <c r="AD17" s="57">
        <f t="shared" si="6"/>
        <v>2.559867877786953</v>
      </c>
      <c r="AE17" s="157">
        <f t="shared" si="6"/>
        <v>-1.1272141706924315</v>
      </c>
      <c r="AF17" s="157">
        <f t="shared" si="6"/>
        <v>-3.8273615635179157</v>
      </c>
      <c r="AG17" s="157">
        <f t="shared" si="6"/>
        <v>-5.6731583403895005</v>
      </c>
      <c r="AH17" s="168">
        <f t="shared" si="6"/>
        <v>3.2315978456014358</v>
      </c>
      <c r="AI17" s="168">
        <f t="shared" si="6"/>
        <v>1.3043478260869565</v>
      </c>
      <c r="AJ17" s="168">
        <f t="shared" si="6"/>
        <v>0.68669527896995708</v>
      </c>
      <c r="AK17" s="157">
        <f t="shared" si="6"/>
        <v>-3.3248081841432229</v>
      </c>
      <c r="AL17" s="168">
        <f t="shared" si="6"/>
        <v>2.1164021164021163</v>
      </c>
      <c r="AM17" s="157">
        <f t="shared" si="6"/>
        <v>-1.3816925734024179</v>
      </c>
      <c r="AN17" s="62">
        <f t="shared" si="6"/>
        <v>-0.26269702276707529</v>
      </c>
    </row>
    <row r="18" spans="2:40" x14ac:dyDescent="0.25">
      <c r="B18" s="8" t="s">
        <v>10</v>
      </c>
      <c r="C18" s="4">
        <v>348</v>
      </c>
      <c r="D18" s="2">
        <v>306</v>
      </c>
      <c r="E18" s="2">
        <v>366</v>
      </c>
      <c r="F18" s="2">
        <v>434</v>
      </c>
      <c r="G18" s="2">
        <v>374</v>
      </c>
      <c r="H18" s="2">
        <v>326</v>
      </c>
      <c r="I18" s="72">
        <v>320</v>
      </c>
      <c r="J18" s="72">
        <v>317</v>
      </c>
      <c r="K18" s="182">
        <v>353</v>
      </c>
      <c r="L18" s="182">
        <v>313</v>
      </c>
      <c r="M18" s="182">
        <v>259</v>
      </c>
      <c r="N18" s="182">
        <v>234</v>
      </c>
      <c r="O18" s="182">
        <v>219</v>
      </c>
      <c r="P18" s="182">
        <v>217</v>
      </c>
      <c r="Q18" s="182">
        <v>161</v>
      </c>
      <c r="R18" s="191">
        <v>186</v>
      </c>
      <c r="S18" s="161">
        <v>179</v>
      </c>
      <c r="T18" s="5">
        <v>155</v>
      </c>
      <c r="V18" s="24" t="s">
        <v>27</v>
      </c>
      <c r="W18" s="34"/>
      <c r="X18" s="63">
        <f t="shared" si="6"/>
        <v>-2.4482109227871938</v>
      </c>
      <c r="Y18" s="57">
        <f t="shared" si="6"/>
        <v>5.019305019305019</v>
      </c>
      <c r="Z18" s="63">
        <f t="shared" si="6"/>
        <v>-0.73529411764705876</v>
      </c>
      <c r="AA18" s="57">
        <f t="shared" si="6"/>
        <v>2.3456790123456792</v>
      </c>
      <c r="AB18" s="63">
        <f t="shared" si="6"/>
        <v>-2.3522316043425815</v>
      </c>
      <c r="AC18" s="63">
        <f t="shared" si="6"/>
        <v>-5.003088326127239</v>
      </c>
      <c r="AD18" s="57">
        <f t="shared" si="6"/>
        <v>2.7308192457737324</v>
      </c>
      <c r="AE18" s="157">
        <f t="shared" si="6"/>
        <v>-8.6075949367088604</v>
      </c>
      <c r="AF18" s="157">
        <f t="shared" si="6"/>
        <v>-1.8005540166204987</v>
      </c>
      <c r="AG18" s="157">
        <f t="shared" si="6"/>
        <v>-7.3342736248236946</v>
      </c>
      <c r="AH18" s="168">
        <f t="shared" si="6"/>
        <v>6.7732115677321154</v>
      </c>
      <c r="AI18" s="157">
        <f t="shared" si="6"/>
        <v>-4.1339985744832504</v>
      </c>
      <c r="AJ18" s="157">
        <f t="shared" si="6"/>
        <v>-0.22304832713754646</v>
      </c>
      <c r="AK18" s="157">
        <f t="shared" si="6"/>
        <v>-1.9374068554396422</v>
      </c>
      <c r="AL18" s="157">
        <f t="shared" si="6"/>
        <v>-13.221884498480243</v>
      </c>
      <c r="AM18" s="157">
        <f t="shared" si="6"/>
        <v>-14.448336252189142</v>
      </c>
      <c r="AN18" s="62">
        <f t="shared" si="6"/>
        <v>-4.6059365404298873</v>
      </c>
    </row>
    <row r="19" spans="2:40" ht="15.75" thickBot="1" x14ac:dyDescent="0.3">
      <c r="B19" s="8" t="s">
        <v>11</v>
      </c>
      <c r="C19" s="4">
        <v>368</v>
      </c>
      <c r="D19" s="2">
        <v>282</v>
      </c>
      <c r="E19" s="2">
        <v>267</v>
      </c>
      <c r="F19" s="2">
        <v>291</v>
      </c>
      <c r="G19" s="2">
        <v>317</v>
      </c>
      <c r="H19" s="2">
        <v>299</v>
      </c>
      <c r="I19" s="2">
        <v>279</v>
      </c>
      <c r="J19" s="72">
        <v>290</v>
      </c>
      <c r="K19" s="182">
        <v>216</v>
      </c>
      <c r="L19" s="182">
        <v>218</v>
      </c>
      <c r="M19" s="182">
        <v>212</v>
      </c>
      <c r="N19" s="182">
        <v>188</v>
      </c>
      <c r="O19" s="182">
        <v>173</v>
      </c>
      <c r="P19" s="182">
        <v>193</v>
      </c>
      <c r="Q19" s="182">
        <v>170</v>
      </c>
      <c r="R19" s="182">
        <v>163</v>
      </c>
      <c r="S19" s="191">
        <v>166</v>
      </c>
      <c r="T19" s="73">
        <v>171</v>
      </c>
      <c r="V19" s="25" t="s">
        <v>28</v>
      </c>
      <c r="W19" s="35"/>
      <c r="X19" s="64">
        <f t="shared" si="6"/>
        <v>-17.877094972067038</v>
      </c>
      <c r="Y19" s="59">
        <f t="shared" si="6"/>
        <v>7.6530612244897958</v>
      </c>
      <c r="Z19" s="59">
        <f t="shared" si="6"/>
        <v>14.533965244865717</v>
      </c>
      <c r="AA19" s="64">
        <f t="shared" si="6"/>
        <v>-4.6896551724137936</v>
      </c>
      <c r="AB19" s="64">
        <f t="shared" si="6"/>
        <v>-9.5513748191027492</v>
      </c>
      <c r="AC19" s="64">
        <f t="shared" si="6"/>
        <v>-4.16</v>
      </c>
      <c r="AD19" s="59">
        <f t="shared" si="6"/>
        <v>1.335559265442404</v>
      </c>
      <c r="AE19" s="171">
        <f t="shared" si="6"/>
        <v>-6.2602965403624378</v>
      </c>
      <c r="AF19" s="171">
        <f t="shared" si="6"/>
        <v>-6.6783831282952555</v>
      </c>
      <c r="AG19" s="171">
        <f t="shared" si="6"/>
        <v>-11.299435028248588</v>
      </c>
      <c r="AH19" s="171">
        <f t="shared" si="6"/>
        <v>-10.40339702760085</v>
      </c>
      <c r="AI19" s="171">
        <f t="shared" si="6"/>
        <v>-7.109004739336493</v>
      </c>
      <c r="AJ19" s="158">
        <f t="shared" si="6"/>
        <v>4.591836734693878</v>
      </c>
      <c r="AK19" s="171">
        <f t="shared" si="6"/>
        <v>-19.26829268292683</v>
      </c>
      <c r="AL19" s="158">
        <f t="shared" si="6"/>
        <v>5.4380664652567976</v>
      </c>
      <c r="AM19" s="171">
        <f t="shared" si="6"/>
        <v>-1.1461318051575931</v>
      </c>
      <c r="AN19" s="70">
        <f t="shared" si="6"/>
        <v>-5.5072463768115938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65">
        <f t="shared" si="6"/>
        <v>-5.1652318800333239</v>
      </c>
      <c r="Y20" s="54">
        <f t="shared" si="6"/>
        <v>4.7437774524158129</v>
      </c>
      <c r="Z20" s="54">
        <f t="shared" si="6"/>
        <v>3.1031590718479172</v>
      </c>
      <c r="AA20" s="54">
        <f t="shared" si="6"/>
        <v>0.46095444685466375</v>
      </c>
      <c r="AB20" s="65">
        <f t="shared" si="6"/>
        <v>-0.18893387314439944</v>
      </c>
      <c r="AC20" s="65">
        <f t="shared" si="6"/>
        <v>-4.0292049756625206</v>
      </c>
      <c r="AD20" s="54">
        <f t="shared" si="6"/>
        <v>1.5497323189630883</v>
      </c>
      <c r="AE20" s="159">
        <f t="shared" si="6"/>
        <v>-5.7158712541620424</v>
      </c>
      <c r="AF20" s="159">
        <f t="shared" si="6"/>
        <v>-1.883460859329017</v>
      </c>
      <c r="AG20" s="159">
        <f t="shared" si="6"/>
        <v>-7.4985002999400114</v>
      </c>
      <c r="AH20" s="169">
        <f t="shared" si="6"/>
        <v>2.4643320363164722</v>
      </c>
      <c r="AI20" s="159">
        <f t="shared" si="6"/>
        <v>-2.2468354430379747</v>
      </c>
      <c r="AJ20" s="169">
        <f t="shared" si="6"/>
        <v>0.16186468112657817</v>
      </c>
      <c r="AK20" s="159">
        <f t="shared" si="6"/>
        <v>-3.3290239172592115</v>
      </c>
      <c r="AL20" s="159">
        <f t="shared" si="6"/>
        <v>-6.084921430959545</v>
      </c>
      <c r="AM20" s="159">
        <f t="shared" si="6"/>
        <v>-6.443574225703097</v>
      </c>
      <c r="AN20" s="66">
        <f t="shared" si="6"/>
        <v>-3.0441400304414001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272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/>
      <c r="E23" s="2"/>
      <c r="F23" s="2"/>
      <c r="G23" s="2"/>
      <c r="H23" s="2"/>
      <c r="I23" s="2">
        <v>81</v>
      </c>
      <c r="J23" s="2">
        <v>127</v>
      </c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/>
      <c r="D24" s="2"/>
      <c r="E24" s="2"/>
      <c r="F24" s="2"/>
      <c r="G24" s="2"/>
      <c r="H24" s="2">
        <v>31</v>
      </c>
      <c r="I24" s="2">
        <v>26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/>
      <c r="E25" s="2"/>
      <c r="F25" s="2"/>
      <c r="G25" s="2"/>
      <c r="H25" s="2"/>
      <c r="I25" s="2">
        <v>310</v>
      </c>
      <c r="J25" s="2">
        <v>323</v>
      </c>
      <c r="K25" s="161">
        <v>214</v>
      </c>
      <c r="L25" s="161">
        <v>115</v>
      </c>
      <c r="M25" s="161">
        <v>104</v>
      </c>
      <c r="N25" s="161">
        <v>133</v>
      </c>
      <c r="O25" s="161">
        <v>102</v>
      </c>
      <c r="P25" s="161">
        <v>80</v>
      </c>
      <c r="Q25" s="161">
        <v>67</v>
      </c>
      <c r="R25" s="161">
        <v>89</v>
      </c>
      <c r="S25" s="161">
        <v>69</v>
      </c>
      <c r="T25" s="5">
        <v>41</v>
      </c>
    </row>
    <row r="26" spans="2:40" x14ac:dyDescent="0.25">
      <c r="B26" s="8" t="s">
        <v>18</v>
      </c>
      <c r="C26" s="4"/>
      <c r="D26" s="2"/>
      <c r="E26" s="2"/>
      <c r="F26" s="2"/>
      <c r="G26" s="2"/>
      <c r="H26" s="2"/>
      <c r="I26" s="2">
        <v>87</v>
      </c>
      <c r="J26" s="2">
        <v>120</v>
      </c>
      <c r="K26" s="161">
        <v>254</v>
      </c>
      <c r="L26" s="161">
        <v>186</v>
      </c>
      <c r="M26" s="161">
        <v>109</v>
      </c>
      <c r="N26" s="161">
        <v>132</v>
      </c>
      <c r="O26" s="161">
        <v>153</v>
      </c>
      <c r="P26" s="161">
        <v>95</v>
      </c>
      <c r="Q26" s="161">
        <v>70</v>
      </c>
      <c r="R26" s="161">
        <v>87</v>
      </c>
      <c r="S26" s="161">
        <v>105</v>
      </c>
      <c r="T26" s="5">
        <v>72</v>
      </c>
    </row>
    <row r="27" spans="2:40" x14ac:dyDescent="0.25">
      <c r="B27" s="8" t="s">
        <v>19</v>
      </c>
      <c r="C27" s="4"/>
      <c r="D27" s="2"/>
      <c r="E27" s="2"/>
      <c r="F27" s="2"/>
      <c r="G27" s="2"/>
      <c r="H27" s="2"/>
      <c r="I27" s="2">
        <v>51</v>
      </c>
      <c r="J27" s="2">
        <v>66</v>
      </c>
      <c r="K27" s="161">
        <v>80</v>
      </c>
      <c r="L27" s="161">
        <v>139</v>
      </c>
      <c r="M27" s="161">
        <v>113</v>
      </c>
      <c r="N27" s="161">
        <v>136</v>
      </c>
      <c r="O27" s="161">
        <v>167</v>
      </c>
      <c r="P27" s="161">
        <v>130</v>
      </c>
      <c r="Q27" s="161">
        <v>101</v>
      </c>
      <c r="R27" s="161">
        <v>101</v>
      </c>
      <c r="S27" s="161">
        <v>104</v>
      </c>
      <c r="T27" s="5">
        <v>80</v>
      </c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>
        <v>8</v>
      </c>
      <c r="J28" s="2">
        <v>23</v>
      </c>
      <c r="K28" s="161">
        <v>64</v>
      </c>
      <c r="L28" s="161">
        <v>97</v>
      </c>
      <c r="M28" s="161">
        <v>76</v>
      </c>
      <c r="N28" s="161">
        <v>18</v>
      </c>
      <c r="O28" s="161">
        <v>44</v>
      </c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>
        <v>22</v>
      </c>
    </row>
    <row r="35" spans="2:21" ht="15.75" thickBot="1" x14ac:dyDescent="0.3">
      <c r="B35" s="29" t="s">
        <v>24</v>
      </c>
      <c r="C35" s="20">
        <v>3601</v>
      </c>
      <c r="D35" s="21">
        <v>3415</v>
      </c>
      <c r="E35" s="21">
        <v>3577</v>
      </c>
      <c r="F35" s="21">
        <v>3688</v>
      </c>
      <c r="G35" s="21">
        <v>3705</v>
      </c>
      <c r="H35" s="21">
        <v>4001</v>
      </c>
      <c r="I35" s="21">
        <v>4112</v>
      </c>
      <c r="J35" s="21">
        <v>4263</v>
      </c>
      <c r="K35" s="164">
        <v>4010</v>
      </c>
      <c r="L35" s="164">
        <v>3871</v>
      </c>
      <c r="M35" s="164">
        <v>3486</v>
      </c>
      <c r="N35" s="164">
        <v>3579</v>
      </c>
      <c r="O35" s="164">
        <v>3555</v>
      </c>
      <c r="P35" s="164">
        <v>3399</v>
      </c>
      <c r="Q35" s="164">
        <v>3229</v>
      </c>
      <c r="R35" s="164">
        <v>3086</v>
      </c>
      <c r="S35" s="164">
        <v>2906</v>
      </c>
      <c r="T35" s="22">
        <v>2750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185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45.405405405405411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-8.921933085501859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-10.204081632653061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3.1818181818181817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7">
        <f>(S13-R12)/R12*100</f>
        <v>0.88105726872246704</v>
      </c>
      <c r="T44" s="267">
        <f>(S13-N8)/N8*100</f>
        <v>23.783783783783786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536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-34.14179104477612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-1.41643059490085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-25.862068965517242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-27.906976744186046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-10.75268817204301</v>
      </c>
      <c r="T50" s="271">
        <f>(S19-N14)/N14*100</f>
        <v>-69.029850746268664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26">
      <iconSet iconSet="3Arrows">
        <cfvo type="percent" val="0"/>
        <cfvo type="num" val="0" gte="0"/>
        <cfvo type="num" val="0"/>
      </iconSet>
    </cfRule>
  </conditionalFormatting>
  <conditionalFormatting sqref="X16:AE20">
    <cfRule type="iconSet" priority="25">
      <iconSet iconSet="3Arrows">
        <cfvo type="percent" val="0"/>
        <cfvo type="num" val="0"/>
        <cfvo type="num" val="0" gte="0"/>
      </iconSet>
    </cfRule>
  </conditionalFormatting>
  <conditionalFormatting sqref="AF16:AF20">
    <cfRule type="iconSet" priority="23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22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9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8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16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15">
      <iconSet iconSet="3Arrows">
        <cfvo type="percent" val="0"/>
        <cfvo type="num" val="0"/>
        <cfvo type="num" val="0" gte="0"/>
      </iconSet>
    </cfRule>
  </conditionalFormatting>
  <conditionalFormatting sqref="N40:S44 T50 T44 N46:S50 O45:S45 T40:U42 S45:U48">
    <cfRule type="iconSet" priority="17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14">
      <iconSet iconSet="3Arrows">
        <cfvo type="percent" val="0"/>
        <cfvo type="num" val="0" gte="0"/>
        <cfvo type="num" val="0"/>
      </iconSet>
    </cfRule>
  </conditionalFormatting>
  <conditionalFormatting sqref="AH16:AH20">
    <cfRule type="iconSet" priority="13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10">
      <iconSet iconSet="3Arrows">
        <cfvo type="percent" val="0"/>
        <cfvo type="num" val="0" gte="0"/>
        <cfvo type="num" val="0"/>
      </iconSet>
    </cfRule>
  </conditionalFormatting>
  <conditionalFormatting sqref="AI16:AI20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8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6">
      <iconSet iconSet="3Arrows">
        <cfvo type="percent" val="0"/>
        <cfvo type="num" val="0" gte="0"/>
        <cfvo type="num" val="0"/>
      </iconSet>
    </cfRule>
  </conditionalFormatting>
  <conditionalFormatting sqref="AK16:AK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4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2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orientation="portrait" horizontalDpi="0" verticalDpi="0" r:id="rId1"/>
  <ignoredErrors>
    <ignoredError sqref="W7:AN9 AN10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AN50"/>
  <sheetViews>
    <sheetView topLeftCell="L1" workbookViewId="0">
      <selection activeCell="AP11" sqref="AP11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35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31">
        <f t="shared" ref="W6:AN6" si="0">C8</f>
        <v>58</v>
      </c>
      <c r="X6" s="32">
        <f t="shared" si="0"/>
        <v>59</v>
      </c>
      <c r="Y6" s="32">
        <f t="shared" si="0"/>
        <v>35</v>
      </c>
      <c r="Z6" s="32">
        <f t="shared" si="0"/>
        <v>59</v>
      </c>
      <c r="AA6" s="32">
        <f t="shared" si="0"/>
        <v>61</v>
      </c>
      <c r="AB6" s="32">
        <f t="shared" si="0"/>
        <v>69</v>
      </c>
      <c r="AC6" s="32">
        <f t="shared" si="0"/>
        <v>45</v>
      </c>
      <c r="AD6" s="32">
        <f t="shared" si="0"/>
        <v>59</v>
      </c>
      <c r="AE6" s="165">
        <f t="shared" si="0"/>
        <v>46</v>
      </c>
      <c r="AF6" s="165">
        <f t="shared" si="0"/>
        <v>44</v>
      </c>
      <c r="AG6" s="165">
        <f t="shared" si="0"/>
        <v>69</v>
      </c>
      <c r="AH6" s="165">
        <f t="shared" si="0"/>
        <v>61</v>
      </c>
      <c r="AI6" s="165">
        <f t="shared" si="0"/>
        <v>47</v>
      </c>
      <c r="AJ6" s="165">
        <f t="shared" si="0"/>
        <v>47</v>
      </c>
      <c r="AK6" s="165">
        <f t="shared" si="0"/>
        <v>41</v>
      </c>
      <c r="AL6" s="165">
        <f t="shared" si="0"/>
        <v>50</v>
      </c>
      <c r="AM6" s="165">
        <f t="shared" si="0"/>
        <v>50</v>
      </c>
      <c r="AN6" s="33">
        <f t="shared" si="0"/>
        <v>41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34">
        <f t="shared" ref="W7:AN7" si="1">SUM(C9:C13,C34)</f>
        <v>373</v>
      </c>
      <c r="X7" s="3">
        <f t="shared" si="1"/>
        <v>399</v>
      </c>
      <c r="Y7" s="3">
        <f t="shared" si="1"/>
        <v>397</v>
      </c>
      <c r="Z7" s="3">
        <f t="shared" si="1"/>
        <v>354</v>
      </c>
      <c r="AA7" s="3">
        <f t="shared" si="1"/>
        <v>355</v>
      </c>
      <c r="AB7" s="3">
        <f t="shared" si="1"/>
        <v>368</v>
      </c>
      <c r="AC7" s="3">
        <f t="shared" si="1"/>
        <v>363</v>
      </c>
      <c r="AD7" s="3">
        <f t="shared" si="1"/>
        <v>301</v>
      </c>
      <c r="AE7" s="162">
        <f t="shared" si="1"/>
        <v>286</v>
      </c>
      <c r="AF7" s="162">
        <f t="shared" si="1"/>
        <v>280</v>
      </c>
      <c r="AG7" s="162">
        <f t="shared" si="1"/>
        <v>305</v>
      </c>
      <c r="AH7" s="162">
        <f t="shared" si="1"/>
        <v>276</v>
      </c>
      <c r="AI7" s="162">
        <f t="shared" si="1"/>
        <v>265</v>
      </c>
      <c r="AJ7" s="162">
        <f t="shared" si="1"/>
        <v>291</v>
      </c>
      <c r="AK7" s="162">
        <f t="shared" si="1"/>
        <v>297</v>
      </c>
      <c r="AL7" s="162">
        <f t="shared" si="1"/>
        <v>283</v>
      </c>
      <c r="AM7" s="162">
        <f t="shared" si="1"/>
        <v>257</v>
      </c>
      <c r="AN7" s="6">
        <f t="shared" si="1"/>
        <v>270</v>
      </c>
    </row>
    <row r="8" spans="2:40" x14ac:dyDescent="0.25">
      <c r="B8" s="237" t="s">
        <v>0</v>
      </c>
      <c r="C8" s="9">
        <v>58</v>
      </c>
      <c r="D8" s="10">
        <v>59</v>
      </c>
      <c r="E8" s="181">
        <v>35</v>
      </c>
      <c r="F8" s="181">
        <v>59</v>
      </c>
      <c r="G8" s="181">
        <v>61</v>
      </c>
      <c r="H8" s="181">
        <v>69</v>
      </c>
      <c r="I8" s="181">
        <v>45</v>
      </c>
      <c r="J8" s="181">
        <v>59</v>
      </c>
      <c r="K8" s="207">
        <v>46</v>
      </c>
      <c r="L8" s="207">
        <v>44</v>
      </c>
      <c r="M8" s="207">
        <v>69</v>
      </c>
      <c r="N8" s="199">
        <v>61</v>
      </c>
      <c r="O8" s="160">
        <v>47</v>
      </c>
      <c r="P8" s="160">
        <v>47</v>
      </c>
      <c r="Q8" s="160">
        <v>41</v>
      </c>
      <c r="R8" s="160">
        <v>50</v>
      </c>
      <c r="S8" s="160">
        <v>50</v>
      </c>
      <c r="T8" s="11">
        <v>41</v>
      </c>
      <c r="V8" s="24" t="s">
        <v>27</v>
      </c>
      <c r="W8" s="34">
        <f t="shared" ref="W8:AN8" si="2">SUM(C14:C17)</f>
        <v>70</v>
      </c>
      <c r="X8" s="3">
        <f t="shared" si="2"/>
        <v>71</v>
      </c>
      <c r="Y8" s="3">
        <f t="shared" si="2"/>
        <v>100</v>
      </c>
      <c r="Z8" s="3">
        <f t="shared" si="2"/>
        <v>123</v>
      </c>
      <c r="AA8" s="3">
        <f t="shared" si="2"/>
        <v>124</v>
      </c>
      <c r="AB8" s="3">
        <f t="shared" si="2"/>
        <v>127</v>
      </c>
      <c r="AC8" s="3">
        <f t="shared" si="2"/>
        <v>157</v>
      </c>
      <c r="AD8" s="3">
        <f t="shared" si="2"/>
        <v>176</v>
      </c>
      <c r="AE8" s="162">
        <f t="shared" si="2"/>
        <v>179</v>
      </c>
      <c r="AF8" s="162">
        <f t="shared" si="2"/>
        <v>187</v>
      </c>
      <c r="AG8" s="162">
        <f t="shared" si="2"/>
        <v>181</v>
      </c>
      <c r="AH8" s="162">
        <f t="shared" si="2"/>
        <v>171</v>
      </c>
      <c r="AI8" s="162">
        <f t="shared" si="2"/>
        <v>185</v>
      </c>
      <c r="AJ8" s="162">
        <f t="shared" si="2"/>
        <v>173</v>
      </c>
      <c r="AK8" s="162">
        <f t="shared" si="2"/>
        <v>152</v>
      </c>
      <c r="AL8" s="162">
        <f t="shared" si="2"/>
        <v>149</v>
      </c>
      <c r="AM8" s="162">
        <f t="shared" si="2"/>
        <v>154</v>
      </c>
      <c r="AN8" s="6">
        <f t="shared" si="2"/>
        <v>151</v>
      </c>
    </row>
    <row r="9" spans="2:40" ht="15.75" thickBot="1" x14ac:dyDescent="0.3">
      <c r="B9" s="8" t="s">
        <v>1</v>
      </c>
      <c r="C9" s="4">
        <v>75</v>
      </c>
      <c r="D9" s="2">
        <v>93</v>
      </c>
      <c r="E9" s="2">
        <v>84</v>
      </c>
      <c r="F9" s="72">
        <v>53</v>
      </c>
      <c r="G9" s="72">
        <v>70</v>
      </c>
      <c r="H9" s="72">
        <v>78</v>
      </c>
      <c r="I9" s="72">
        <v>79</v>
      </c>
      <c r="J9" s="72">
        <v>47</v>
      </c>
      <c r="K9" s="182">
        <v>55</v>
      </c>
      <c r="L9" s="182">
        <v>54</v>
      </c>
      <c r="M9" s="182">
        <v>69</v>
      </c>
      <c r="N9" s="182">
        <v>72</v>
      </c>
      <c r="O9" s="180">
        <v>65</v>
      </c>
      <c r="P9" s="161">
        <v>48</v>
      </c>
      <c r="Q9" s="161">
        <v>60</v>
      </c>
      <c r="R9" s="161">
        <v>56</v>
      </c>
      <c r="S9" s="161">
        <v>68</v>
      </c>
      <c r="T9" s="5">
        <v>59</v>
      </c>
      <c r="V9" s="25" t="s">
        <v>28</v>
      </c>
      <c r="W9" s="35">
        <f t="shared" ref="W9:AN9" si="3">SUM(C18:C19)</f>
        <v>0</v>
      </c>
      <c r="X9" s="36">
        <f t="shared" si="3"/>
        <v>0</v>
      </c>
      <c r="Y9" s="36">
        <f t="shared" si="3"/>
        <v>0</v>
      </c>
      <c r="Z9" s="36">
        <f t="shared" si="3"/>
        <v>21</v>
      </c>
      <c r="AA9" s="36">
        <f t="shared" si="3"/>
        <v>25</v>
      </c>
      <c r="AB9" s="36">
        <f t="shared" si="3"/>
        <v>24</v>
      </c>
      <c r="AC9" s="36">
        <f t="shared" si="3"/>
        <v>23</v>
      </c>
      <c r="AD9" s="36">
        <f t="shared" si="3"/>
        <v>43</v>
      </c>
      <c r="AE9" s="166">
        <f t="shared" si="3"/>
        <v>47</v>
      </c>
      <c r="AF9" s="166">
        <f t="shared" si="3"/>
        <v>45</v>
      </c>
      <c r="AG9" s="166">
        <f t="shared" si="3"/>
        <v>43</v>
      </c>
      <c r="AH9" s="166">
        <f t="shared" si="3"/>
        <v>35</v>
      </c>
      <c r="AI9" s="166">
        <f t="shared" si="3"/>
        <v>25</v>
      </c>
      <c r="AJ9" s="166">
        <f t="shared" si="3"/>
        <v>39</v>
      </c>
      <c r="AK9" s="166">
        <f t="shared" si="3"/>
        <v>44</v>
      </c>
      <c r="AL9" s="166">
        <f t="shared" si="3"/>
        <v>39</v>
      </c>
      <c r="AM9" s="166">
        <f t="shared" si="3"/>
        <v>37</v>
      </c>
      <c r="AN9" s="37">
        <f t="shared" si="3"/>
        <v>34</v>
      </c>
    </row>
    <row r="10" spans="2:40" ht="15.75" thickBot="1" x14ac:dyDescent="0.3">
      <c r="B10" s="8" t="s">
        <v>2</v>
      </c>
      <c r="C10" s="4">
        <v>80</v>
      </c>
      <c r="D10" s="2">
        <v>85</v>
      </c>
      <c r="E10" s="2">
        <v>81</v>
      </c>
      <c r="F10" s="2">
        <v>79</v>
      </c>
      <c r="G10" s="72">
        <v>65</v>
      </c>
      <c r="H10" s="72">
        <v>70</v>
      </c>
      <c r="I10" s="72">
        <v>65</v>
      </c>
      <c r="J10" s="72">
        <v>75</v>
      </c>
      <c r="K10" s="182">
        <v>53</v>
      </c>
      <c r="L10" s="182">
        <v>54</v>
      </c>
      <c r="M10" s="182">
        <v>59</v>
      </c>
      <c r="N10" s="182">
        <v>60</v>
      </c>
      <c r="O10" s="182">
        <v>62</v>
      </c>
      <c r="P10" s="180">
        <v>63</v>
      </c>
      <c r="Q10" s="161">
        <v>61</v>
      </c>
      <c r="R10" s="161">
        <v>59</v>
      </c>
      <c r="S10" s="161">
        <v>44</v>
      </c>
      <c r="T10" s="5">
        <v>53</v>
      </c>
      <c r="V10" s="26" t="s">
        <v>29</v>
      </c>
      <c r="W10" s="38">
        <f t="shared" ref="W10:AN10" si="4">SUM(C8:C19,C34)</f>
        <v>501</v>
      </c>
      <c r="X10" s="39">
        <f t="shared" si="4"/>
        <v>529</v>
      </c>
      <c r="Y10" s="39">
        <f t="shared" si="4"/>
        <v>532</v>
      </c>
      <c r="Z10" s="39">
        <f t="shared" si="4"/>
        <v>557</v>
      </c>
      <c r="AA10" s="39">
        <f t="shared" si="4"/>
        <v>565</v>
      </c>
      <c r="AB10" s="39">
        <f t="shared" si="4"/>
        <v>588</v>
      </c>
      <c r="AC10" s="39">
        <f t="shared" si="4"/>
        <v>588</v>
      </c>
      <c r="AD10" s="39">
        <f t="shared" si="4"/>
        <v>579</v>
      </c>
      <c r="AE10" s="167">
        <f t="shared" si="4"/>
        <v>558</v>
      </c>
      <c r="AF10" s="167">
        <f t="shared" si="4"/>
        <v>556</v>
      </c>
      <c r="AG10" s="167">
        <f t="shared" si="4"/>
        <v>598</v>
      </c>
      <c r="AH10" s="167">
        <f t="shared" si="4"/>
        <v>543</v>
      </c>
      <c r="AI10" s="167">
        <f t="shared" si="4"/>
        <v>522</v>
      </c>
      <c r="AJ10" s="167">
        <f t="shared" si="4"/>
        <v>550</v>
      </c>
      <c r="AK10" s="167">
        <f t="shared" si="4"/>
        <v>534</v>
      </c>
      <c r="AL10" s="167">
        <f t="shared" si="4"/>
        <v>521</v>
      </c>
      <c r="AM10" s="167">
        <f t="shared" si="4"/>
        <v>498</v>
      </c>
      <c r="AN10" s="40">
        <f t="shared" si="4"/>
        <v>496</v>
      </c>
    </row>
    <row r="11" spans="2:40" x14ac:dyDescent="0.25">
      <c r="B11" s="8" t="s">
        <v>3</v>
      </c>
      <c r="C11" s="4">
        <v>96</v>
      </c>
      <c r="D11" s="2">
        <v>69</v>
      </c>
      <c r="E11" s="2">
        <v>83</v>
      </c>
      <c r="F11" s="2">
        <v>85</v>
      </c>
      <c r="G11" s="2">
        <v>81</v>
      </c>
      <c r="H11" s="72">
        <v>67</v>
      </c>
      <c r="I11" s="72">
        <v>71</v>
      </c>
      <c r="J11" s="72">
        <v>56</v>
      </c>
      <c r="K11" s="182">
        <v>68</v>
      </c>
      <c r="L11" s="182">
        <v>55</v>
      </c>
      <c r="M11" s="182">
        <v>45</v>
      </c>
      <c r="N11" s="182">
        <v>48</v>
      </c>
      <c r="O11" s="182">
        <v>54</v>
      </c>
      <c r="P11" s="182">
        <v>66</v>
      </c>
      <c r="Q11" s="180">
        <v>47</v>
      </c>
      <c r="R11" s="161">
        <v>62</v>
      </c>
      <c r="S11" s="161">
        <v>57</v>
      </c>
      <c r="T11" s="5">
        <v>48</v>
      </c>
    </row>
    <row r="12" spans="2:40" x14ac:dyDescent="0.25">
      <c r="B12" s="8" t="s">
        <v>4</v>
      </c>
      <c r="C12" s="4">
        <v>66</v>
      </c>
      <c r="D12" s="2">
        <v>96</v>
      </c>
      <c r="E12" s="2">
        <v>61</v>
      </c>
      <c r="F12" s="2">
        <v>80</v>
      </c>
      <c r="G12" s="2">
        <v>74</v>
      </c>
      <c r="H12" s="2">
        <v>87</v>
      </c>
      <c r="I12" s="72">
        <v>68</v>
      </c>
      <c r="J12" s="72">
        <v>67</v>
      </c>
      <c r="K12" s="182">
        <v>45</v>
      </c>
      <c r="L12" s="182">
        <v>74</v>
      </c>
      <c r="M12" s="182">
        <v>56</v>
      </c>
      <c r="N12" s="182">
        <v>44</v>
      </c>
      <c r="O12" s="182">
        <v>44</v>
      </c>
      <c r="P12" s="182">
        <v>61</v>
      </c>
      <c r="Q12" s="182">
        <v>70</v>
      </c>
      <c r="R12" s="180">
        <v>39</v>
      </c>
      <c r="S12" s="161">
        <v>50</v>
      </c>
      <c r="T12" s="5">
        <v>62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56</v>
      </c>
      <c r="D13" s="2">
        <v>56</v>
      </c>
      <c r="E13" s="2">
        <v>88</v>
      </c>
      <c r="F13" s="2">
        <v>57</v>
      </c>
      <c r="G13" s="2">
        <v>65</v>
      </c>
      <c r="H13" s="2">
        <v>66</v>
      </c>
      <c r="I13" s="2">
        <v>80</v>
      </c>
      <c r="J13" s="72">
        <v>56</v>
      </c>
      <c r="K13" s="182">
        <v>65</v>
      </c>
      <c r="L13" s="182">
        <v>43</v>
      </c>
      <c r="M13" s="182">
        <v>76</v>
      </c>
      <c r="N13" s="182">
        <v>52</v>
      </c>
      <c r="O13" s="182">
        <v>40</v>
      </c>
      <c r="P13" s="182">
        <v>53</v>
      </c>
      <c r="Q13" s="182">
        <v>59</v>
      </c>
      <c r="R13" s="182">
        <v>67</v>
      </c>
      <c r="S13" s="180">
        <v>38</v>
      </c>
      <c r="T13" s="5">
        <v>48</v>
      </c>
    </row>
    <row r="14" spans="2:40" ht="15.75" thickBot="1" x14ac:dyDescent="0.3">
      <c r="B14" s="8" t="s">
        <v>6</v>
      </c>
      <c r="C14" s="4">
        <v>38</v>
      </c>
      <c r="D14" s="2">
        <v>20</v>
      </c>
      <c r="E14" s="72">
        <v>30</v>
      </c>
      <c r="F14" s="72">
        <v>50</v>
      </c>
      <c r="G14" s="72">
        <v>43</v>
      </c>
      <c r="H14" s="72">
        <v>44</v>
      </c>
      <c r="I14" s="72">
        <v>51</v>
      </c>
      <c r="J14" s="72">
        <v>63</v>
      </c>
      <c r="K14" s="182">
        <v>55</v>
      </c>
      <c r="L14" s="182">
        <v>65</v>
      </c>
      <c r="M14" s="182">
        <v>61</v>
      </c>
      <c r="N14" s="191">
        <v>54</v>
      </c>
      <c r="O14" s="161">
        <v>59</v>
      </c>
      <c r="P14" s="161">
        <v>43</v>
      </c>
      <c r="Q14" s="161">
        <v>43</v>
      </c>
      <c r="R14" s="161">
        <v>51</v>
      </c>
      <c r="S14" s="161">
        <v>48</v>
      </c>
      <c r="T14" s="5">
        <v>38</v>
      </c>
    </row>
    <row r="15" spans="2:40" ht="15.75" thickBot="1" x14ac:dyDescent="0.3">
      <c r="B15" s="8" t="s">
        <v>7</v>
      </c>
      <c r="C15" s="4">
        <v>32</v>
      </c>
      <c r="D15" s="2">
        <v>31</v>
      </c>
      <c r="E15" s="2">
        <v>18</v>
      </c>
      <c r="F15" s="72">
        <v>31</v>
      </c>
      <c r="G15" s="72">
        <v>41</v>
      </c>
      <c r="H15" s="72">
        <v>28</v>
      </c>
      <c r="I15" s="72">
        <v>47</v>
      </c>
      <c r="J15" s="72">
        <v>44</v>
      </c>
      <c r="K15" s="182">
        <v>46</v>
      </c>
      <c r="L15" s="182">
        <v>49</v>
      </c>
      <c r="M15" s="182">
        <v>53</v>
      </c>
      <c r="N15" s="182">
        <v>56</v>
      </c>
      <c r="O15" s="191">
        <v>48</v>
      </c>
      <c r="P15" s="161">
        <v>46</v>
      </c>
      <c r="Q15" s="161">
        <v>36</v>
      </c>
      <c r="R15" s="161">
        <v>36</v>
      </c>
      <c r="S15" s="161">
        <v>42</v>
      </c>
      <c r="T15" s="5">
        <v>50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/>
      <c r="D16" s="2">
        <v>20</v>
      </c>
      <c r="E16" s="2">
        <v>32</v>
      </c>
      <c r="F16" s="2">
        <v>20</v>
      </c>
      <c r="G16" s="72">
        <v>22</v>
      </c>
      <c r="H16" s="72">
        <v>41</v>
      </c>
      <c r="I16" s="72">
        <v>26</v>
      </c>
      <c r="J16" s="72">
        <v>41</v>
      </c>
      <c r="K16" s="182">
        <v>44</v>
      </c>
      <c r="L16" s="182">
        <v>45</v>
      </c>
      <c r="M16" s="182">
        <v>36</v>
      </c>
      <c r="N16" s="182">
        <v>45</v>
      </c>
      <c r="O16" s="182">
        <v>49</v>
      </c>
      <c r="P16" s="191">
        <v>42</v>
      </c>
      <c r="Q16" s="161">
        <v>36</v>
      </c>
      <c r="R16" s="161">
        <v>31</v>
      </c>
      <c r="S16" s="161">
        <v>39</v>
      </c>
      <c r="T16" s="5">
        <v>34</v>
      </c>
      <c r="V16" s="23" t="s">
        <v>25</v>
      </c>
      <c r="W16" s="53"/>
      <c r="X16" s="55">
        <f>(X6-W6)/W6*100</f>
        <v>1.7241379310344827</v>
      </c>
      <c r="Y16" s="61">
        <f t="shared" ref="Y16:AN16" si="5">(Y6-X6)/X6*100</f>
        <v>-40.677966101694921</v>
      </c>
      <c r="Z16" s="55">
        <f t="shared" si="5"/>
        <v>68.571428571428569</v>
      </c>
      <c r="AA16" s="55">
        <f t="shared" si="5"/>
        <v>3.3898305084745761</v>
      </c>
      <c r="AB16" s="55">
        <f t="shared" si="5"/>
        <v>13.114754098360656</v>
      </c>
      <c r="AC16" s="61">
        <f t="shared" si="5"/>
        <v>-34.782608695652172</v>
      </c>
      <c r="AD16" s="55">
        <f t="shared" si="5"/>
        <v>31.111111111111111</v>
      </c>
      <c r="AE16" s="170">
        <f t="shared" si="5"/>
        <v>-22.033898305084744</v>
      </c>
      <c r="AF16" s="170">
        <f t="shared" si="5"/>
        <v>-4.3478260869565215</v>
      </c>
      <c r="AG16" s="156">
        <f t="shared" si="5"/>
        <v>56.81818181818182</v>
      </c>
      <c r="AH16" s="170">
        <f t="shared" si="5"/>
        <v>-11.594202898550725</v>
      </c>
      <c r="AI16" s="170">
        <f t="shared" si="5"/>
        <v>-22.950819672131146</v>
      </c>
      <c r="AJ16" s="197">
        <f t="shared" si="5"/>
        <v>0</v>
      </c>
      <c r="AK16" s="170">
        <f t="shared" si="5"/>
        <v>-12.76595744680851</v>
      </c>
      <c r="AL16" s="156">
        <f t="shared" si="5"/>
        <v>21.951219512195124</v>
      </c>
      <c r="AM16" s="197">
        <f t="shared" si="5"/>
        <v>0</v>
      </c>
      <c r="AN16" s="69">
        <f t="shared" si="5"/>
        <v>-18</v>
      </c>
    </row>
    <row r="17" spans="2:40" x14ac:dyDescent="0.25">
      <c r="B17" s="8" t="s">
        <v>9</v>
      </c>
      <c r="C17" s="4"/>
      <c r="D17" s="2"/>
      <c r="E17" s="2">
        <v>20</v>
      </c>
      <c r="F17" s="2">
        <v>22</v>
      </c>
      <c r="G17" s="2">
        <v>18</v>
      </c>
      <c r="H17" s="72">
        <v>14</v>
      </c>
      <c r="I17" s="72">
        <v>33</v>
      </c>
      <c r="J17" s="72">
        <v>28</v>
      </c>
      <c r="K17" s="182">
        <v>34</v>
      </c>
      <c r="L17" s="182">
        <v>28</v>
      </c>
      <c r="M17" s="182">
        <v>31</v>
      </c>
      <c r="N17" s="182">
        <v>16</v>
      </c>
      <c r="O17" s="182">
        <v>29</v>
      </c>
      <c r="P17" s="182">
        <v>42</v>
      </c>
      <c r="Q17" s="191">
        <v>37</v>
      </c>
      <c r="R17" s="161">
        <v>31</v>
      </c>
      <c r="S17" s="161">
        <v>25</v>
      </c>
      <c r="T17" s="5">
        <v>29</v>
      </c>
      <c r="V17" s="24" t="s">
        <v>26</v>
      </c>
      <c r="W17" s="34"/>
      <c r="X17" s="57">
        <f t="shared" ref="X17:AN20" si="6">(X7-W7)/W7*100</f>
        <v>6.9705093833780163</v>
      </c>
      <c r="Y17" s="63">
        <f t="shared" si="6"/>
        <v>-0.50125313283208017</v>
      </c>
      <c r="Z17" s="63">
        <f t="shared" si="6"/>
        <v>-10.831234256926953</v>
      </c>
      <c r="AA17" s="57">
        <f t="shared" si="6"/>
        <v>0.2824858757062147</v>
      </c>
      <c r="AB17" s="57">
        <f t="shared" si="6"/>
        <v>3.6619718309859155</v>
      </c>
      <c r="AC17" s="63">
        <f t="shared" si="6"/>
        <v>-1.3586956521739131</v>
      </c>
      <c r="AD17" s="63">
        <f t="shared" si="6"/>
        <v>-17.079889807162534</v>
      </c>
      <c r="AE17" s="157">
        <f t="shared" si="6"/>
        <v>-4.9833887043189371</v>
      </c>
      <c r="AF17" s="157">
        <f t="shared" si="6"/>
        <v>-2.0979020979020979</v>
      </c>
      <c r="AG17" s="168">
        <f t="shared" si="6"/>
        <v>8.9285714285714288</v>
      </c>
      <c r="AH17" s="157">
        <f t="shared" si="6"/>
        <v>-9.5081967213114744</v>
      </c>
      <c r="AI17" s="157">
        <f t="shared" si="6"/>
        <v>-3.9855072463768111</v>
      </c>
      <c r="AJ17" s="168">
        <f t="shared" si="6"/>
        <v>9.8113207547169825</v>
      </c>
      <c r="AK17" s="168">
        <f t="shared" si="6"/>
        <v>2.0618556701030926</v>
      </c>
      <c r="AL17" s="157">
        <f t="shared" si="6"/>
        <v>-4.7138047138047137</v>
      </c>
      <c r="AM17" s="157">
        <f t="shared" si="6"/>
        <v>-9.1872791519434625</v>
      </c>
      <c r="AN17" s="67">
        <f t="shared" si="6"/>
        <v>5.0583657587548636</v>
      </c>
    </row>
    <row r="18" spans="2:40" x14ac:dyDescent="0.25">
      <c r="B18" s="8" t="s">
        <v>10</v>
      </c>
      <c r="C18" s="4"/>
      <c r="D18" s="2"/>
      <c r="E18" s="2"/>
      <c r="F18" s="2">
        <v>21</v>
      </c>
      <c r="G18" s="2">
        <v>13</v>
      </c>
      <c r="H18" s="2">
        <v>14</v>
      </c>
      <c r="I18" s="72">
        <v>12</v>
      </c>
      <c r="J18" s="72">
        <v>30</v>
      </c>
      <c r="K18" s="182">
        <v>27</v>
      </c>
      <c r="L18" s="182">
        <v>22</v>
      </c>
      <c r="M18" s="182">
        <v>26</v>
      </c>
      <c r="N18" s="182">
        <v>18</v>
      </c>
      <c r="O18" s="182">
        <v>14</v>
      </c>
      <c r="P18" s="182">
        <v>27</v>
      </c>
      <c r="Q18" s="182">
        <v>25</v>
      </c>
      <c r="R18" s="191">
        <v>16</v>
      </c>
      <c r="S18" s="161">
        <v>22</v>
      </c>
      <c r="T18" s="5">
        <v>16</v>
      </c>
      <c r="V18" s="24" t="s">
        <v>27</v>
      </c>
      <c r="W18" s="34"/>
      <c r="X18" s="57">
        <f t="shared" si="6"/>
        <v>1.4285714285714286</v>
      </c>
      <c r="Y18" s="57">
        <f t="shared" si="6"/>
        <v>40.845070422535215</v>
      </c>
      <c r="Z18" s="57">
        <f t="shared" si="6"/>
        <v>23</v>
      </c>
      <c r="AA18" s="57">
        <f t="shared" si="6"/>
        <v>0.81300813008130091</v>
      </c>
      <c r="AB18" s="57">
        <f t="shared" si="6"/>
        <v>2.4193548387096775</v>
      </c>
      <c r="AC18" s="57">
        <f t="shared" si="6"/>
        <v>23.622047244094489</v>
      </c>
      <c r="AD18" s="57">
        <f t="shared" si="6"/>
        <v>12.101910828025478</v>
      </c>
      <c r="AE18" s="168">
        <f t="shared" si="6"/>
        <v>1.7045454545454544</v>
      </c>
      <c r="AF18" s="168">
        <f t="shared" si="6"/>
        <v>4.4692737430167595</v>
      </c>
      <c r="AG18" s="157">
        <f t="shared" si="6"/>
        <v>-3.2085561497326207</v>
      </c>
      <c r="AH18" s="157">
        <f t="shared" si="6"/>
        <v>-5.5248618784530388</v>
      </c>
      <c r="AI18" s="168">
        <f t="shared" si="6"/>
        <v>8.1871345029239766</v>
      </c>
      <c r="AJ18" s="157">
        <f t="shared" si="6"/>
        <v>-6.4864864864864868</v>
      </c>
      <c r="AK18" s="157">
        <f t="shared" si="6"/>
        <v>-12.138728323699421</v>
      </c>
      <c r="AL18" s="157">
        <f t="shared" si="6"/>
        <v>-1.9736842105263157</v>
      </c>
      <c r="AM18" s="168">
        <f t="shared" si="6"/>
        <v>3.3557046979865772</v>
      </c>
      <c r="AN18" s="62">
        <f t="shared" si="6"/>
        <v>-1.948051948051948</v>
      </c>
    </row>
    <row r="19" spans="2:40" ht="15.75" thickBot="1" x14ac:dyDescent="0.3">
      <c r="B19" s="8" t="s">
        <v>11</v>
      </c>
      <c r="C19" s="4"/>
      <c r="D19" s="2"/>
      <c r="E19" s="2"/>
      <c r="F19" s="2"/>
      <c r="G19" s="2">
        <v>12</v>
      </c>
      <c r="H19" s="2">
        <v>10</v>
      </c>
      <c r="I19" s="2">
        <v>11</v>
      </c>
      <c r="J19" s="72">
        <v>13</v>
      </c>
      <c r="K19" s="182">
        <v>20</v>
      </c>
      <c r="L19" s="182">
        <v>23</v>
      </c>
      <c r="M19" s="182">
        <v>17</v>
      </c>
      <c r="N19" s="182">
        <v>17</v>
      </c>
      <c r="O19" s="182">
        <v>11</v>
      </c>
      <c r="P19" s="182">
        <v>12</v>
      </c>
      <c r="Q19" s="182">
        <v>19</v>
      </c>
      <c r="R19" s="182">
        <v>23</v>
      </c>
      <c r="S19" s="191">
        <v>15</v>
      </c>
      <c r="T19" s="5">
        <v>18</v>
      </c>
      <c r="V19" s="25" t="s">
        <v>28</v>
      </c>
      <c r="W19" s="35"/>
      <c r="X19" s="58"/>
      <c r="Y19" s="58"/>
      <c r="Z19" s="59"/>
      <c r="AA19" s="59">
        <f t="shared" si="6"/>
        <v>19.047619047619047</v>
      </c>
      <c r="AB19" s="64">
        <f t="shared" si="6"/>
        <v>-4</v>
      </c>
      <c r="AC19" s="64">
        <f t="shared" si="6"/>
        <v>-4.1666666666666661</v>
      </c>
      <c r="AD19" s="59">
        <f t="shared" si="6"/>
        <v>86.956521739130437</v>
      </c>
      <c r="AE19" s="158">
        <f t="shared" si="6"/>
        <v>9.3023255813953494</v>
      </c>
      <c r="AF19" s="171">
        <f t="shared" si="6"/>
        <v>-4.2553191489361701</v>
      </c>
      <c r="AG19" s="171">
        <f t="shared" si="6"/>
        <v>-4.4444444444444446</v>
      </c>
      <c r="AH19" s="171">
        <f t="shared" si="6"/>
        <v>-18.604651162790699</v>
      </c>
      <c r="AI19" s="171">
        <f t="shared" si="6"/>
        <v>-28.571428571428569</v>
      </c>
      <c r="AJ19" s="158">
        <f t="shared" si="6"/>
        <v>56.000000000000007</v>
      </c>
      <c r="AK19" s="158">
        <f t="shared" si="6"/>
        <v>12.820512820512819</v>
      </c>
      <c r="AL19" s="171">
        <f t="shared" si="6"/>
        <v>-11.363636363636363</v>
      </c>
      <c r="AM19" s="171">
        <f t="shared" si="6"/>
        <v>-5.1282051282051277</v>
      </c>
      <c r="AN19" s="70">
        <f t="shared" si="6"/>
        <v>-8.1081081081081088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5.5888223552894214</v>
      </c>
      <c r="Y20" s="54">
        <f t="shared" si="6"/>
        <v>0.56710775047258988</v>
      </c>
      <c r="Z20" s="54">
        <f t="shared" si="6"/>
        <v>4.6992481203007515</v>
      </c>
      <c r="AA20" s="54">
        <f t="shared" si="6"/>
        <v>1.4362657091561939</v>
      </c>
      <c r="AB20" s="54">
        <f t="shared" si="6"/>
        <v>4.0707964601769913</v>
      </c>
      <c r="AC20" s="71">
        <f t="shared" si="6"/>
        <v>0</v>
      </c>
      <c r="AD20" s="65">
        <f t="shared" si="6"/>
        <v>-1.5306122448979591</v>
      </c>
      <c r="AE20" s="159">
        <f t="shared" si="6"/>
        <v>-3.6269430051813467</v>
      </c>
      <c r="AF20" s="159">
        <f t="shared" si="6"/>
        <v>-0.35842293906810035</v>
      </c>
      <c r="AG20" s="169">
        <f t="shared" si="6"/>
        <v>7.5539568345323742</v>
      </c>
      <c r="AH20" s="159">
        <f t="shared" si="6"/>
        <v>-9.1973244147157178</v>
      </c>
      <c r="AI20" s="159">
        <f t="shared" si="6"/>
        <v>-3.867403314917127</v>
      </c>
      <c r="AJ20" s="169">
        <f t="shared" si="6"/>
        <v>5.3639846743295019</v>
      </c>
      <c r="AK20" s="159">
        <f t="shared" si="6"/>
        <v>-2.9090909090909092</v>
      </c>
      <c r="AL20" s="159">
        <f t="shared" si="6"/>
        <v>-2.4344569288389515</v>
      </c>
      <c r="AM20" s="159">
        <f t="shared" si="6"/>
        <v>-4.4145873320537428</v>
      </c>
      <c r="AN20" s="66">
        <f t="shared" si="6"/>
        <v>-0.40160642570281119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107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/>
      <c r="E23" s="2"/>
      <c r="F23" s="2"/>
      <c r="G23" s="2"/>
      <c r="H23" s="2"/>
      <c r="I23" s="2"/>
      <c r="J23" s="2"/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>
        <v>25</v>
      </c>
      <c r="D24" s="2"/>
      <c r="E24" s="2"/>
      <c r="F24" s="2"/>
      <c r="G24" s="2"/>
      <c r="H24" s="2"/>
      <c r="I24" s="2"/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/>
      <c r="E25" s="2"/>
      <c r="F25" s="2"/>
      <c r="G25" s="2"/>
      <c r="H25" s="2"/>
      <c r="I25" s="2"/>
      <c r="J25" s="2"/>
      <c r="K25" s="161">
        <v>33</v>
      </c>
      <c r="L25" s="161">
        <v>15</v>
      </c>
      <c r="M25" s="161">
        <v>8</v>
      </c>
      <c r="N25" s="161">
        <v>10</v>
      </c>
      <c r="O25" s="161">
        <v>39</v>
      </c>
      <c r="P25" s="161">
        <v>29</v>
      </c>
      <c r="Q25" s="161">
        <v>15</v>
      </c>
      <c r="R25" s="161">
        <v>13</v>
      </c>
      <c r="S25" s="161"/>
      <c r="T25" s="5"/>
    </row>
    <row r="26" spans="2:40" x14ac:dyDescent="0.25">
      <c r="B26" s="8" t="s">
        <v>18</v>
      </c>
      <c r="C26" s="4"/>
      <c r="D26" s="2"/>
      <c r="E26" s="2"/>
      <c r="F26" s="2"/>
      <c r="G26" s="2"/>
      <c r="H26" s="2"/>
      <c r="I26" s="2"/>
      <c r="J26" s="2"/>
      <c r="K26" s="161">
        <v>10</v>
      </c>
      <c r="L26" s="161">
        <v>32</v>
      </c>
      <c r="M26" s="161">
        <v>19</v>
      </c>
      <c r="N26" s="161">
        <v>11</v>
      </c>
      <c r="O26" s="161">
        <v>29</v>
      </c>
      <c r="P26" s="161">
        <v>28</v>
      </c>
      <c r="Q26" s="161">
        <v>21</v>
      </c>
      <c r="R26" s="161">
        <v>22</v>
      </c>
      <c r="S26" s="161"/>
      <c r="T26" s="5"/>
    </row>
    <row r="27" spans="2:40" x14ac:dyDescent="0.25">
      <c r="B27" s="8" t="s">
        <v>19</v>
      </c>
      <c r="C27" s="4"/>
      <c r="D27" s="2"/>
      <c r="E27" s="2"/>
      <c r="F27" s="2"/>
      <c r="G27" s="2"/>
      <c r="H27" s="2"/>
      <c r="I27" s="2"/>
      <c r="J27" s="2"/>
      <c r="K27" s="161">
        <v>15</v>
      </c>
      <c r="L27" s="161">
        <v>11</v>
      </c>
      <c r="M27" s="161">
        <v>21</v>
      </c>
      <c r="N27" s="161">
        <v>12</v>
      </c>
      <c r="O27" s="161">
        <v>17</v>
      </c>
      <c r="P27" s="161">
        <v>27</v>
      </c>
      <c r="Q27" s="161">
        <v>20</v>
      </c>
      <c r="R27" s="161">
        <v>22</v>
      </c>
      <c r="S27" s="161"/>
      <c r="T27" s="5"/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/>
      <c r="M28" s="161">
        <v>15</v>
      </c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526</v>
      </c>
      <c r="D35" s="21">
        <v>529</v>
      </c>
      <c r="E35" s="21">
        <v>532</v>
      </c>
      <c r="F35" s="21">
        <v>557</v>
      </c>
      <c r="G35" s="21">
        <v>565</v>
      </c>
      <c r="H35" s="21">
        <v>695</v>
      </c>
      <c r="I35" s="21">
        <v>588</v>
      </c>
      <c r="J35" s="21">
        <v>579</v>
      </c>
      <c r="K35" s="164">
        <v>616</v>
      </c>
      <c r="L35" s="164">
        <v>614</v>
      </c>
      <c r="M35" s="164">
        <v>661</v>
      </c>
      <c r="N35" s="164">
        <v>576</v>
      </c>
      <c r="O35" s="164">
        <v>607</v>
      </c>
      <c r="P35" s="164">
        <v>634</v>
      </c>
      <c r="Q35" s="164">
        <v>590</v>
      </c>
      <c r="R35" s="164">
        <v>578</v>
      </c>
      <c r="S35" s="164">
        <v>498</v>
      </c>
      <c r="T35" s="22">
        <v>496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61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6.557377049180328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-3.0769230769230771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-25.396825396825395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101">
        <f>(R12-Q11)/Q11*100</f>
        <v>-17.021276595744681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-2.5641025641025639</v>
      </c>
      <c r="T44" s="271">
        <f>(S13-N8)/N8*100</f>
        <v>-37.704918032786885</v>
      </c>
      <c r="U44" s="272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54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-11.111111111111111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-12.5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-11.904761904761903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-56.756756756756758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-6.25</v>
      </c>
      <c r="T50" s="271">
        <f>(S19-N14)/N14*100</f>
        <v>-72.222222222222214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25">
      <iconSet iconSet="3Arrows">
        <cfvo type="percent" val="0"/>
        <cfvo type="num" val="0"/>
        <cfvo type="num" val="0" gte="0"/>
      </iconSet>
    </cfRule>
    <cfRule type="iconSet" priority="26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22">
      <iconSet iconSet="3Arrows">
        <cfvo type="percent" val="0"/>
        <cfvo type="num" val="0"/>
        <cfvo type="num" val="0" gte="0"/>
      </iconSet>
    </cfRule>
    <cfRule type="iconSet" priority="23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8">
      <iconSet iconSet="3Arrows">
        <cfvo type="percent" val="0"/>
        <cfvo type="num" val="0"/>
        <cfvo type="num" val="0" gte="0"/>
      </iconSet>
    </cfRule>
    <cfRule type="iconSet" priority="19">
      <iconSet iconSet="3Arrows">
        <cfvo type="percent" val="0"/>
        <cfvo type="num" val="0" gte="0"/>
        <cfvo type="num" val="0"/>
      </iconSet>
    </cfRule>
  </conditionalFormatting>
  <conditionalFormatting sqref="S43">
    <cfRule type="iconSet" priority="16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15">
      <iconSet iconSet="3Arrows">
        <cfvo type="percent" val="0"/>
        <cfvo type="num" val="0"/>
        <cfvo type="num" val="0" gte="0"/>
      </iconSet>
    </cfRule>
  </conditionalFormatting>
  <conditionalFormatting sqref="N40:S44 T50 T44 N46:S50 O45:S45 T40:U42 S45:U48">
    <cfRule type="iconSet" priority="17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13">
      <iconSet iconSet="3Arrows">
        <cfvo type="percent" val="0"/>
        <cfvo type="num" val="0"/>
        <cfvo type="num" val="0" gte="0"/>
      </iconSet>
    </cfRule>
    <cfRule type="iconSet" priority="14">
      <iconSet iconSet="3Arrows">
        <cfvo type="percent" val="0"/>
        <cfvo type="num" val="0" gte="0"/>
        <cfvo type="num" val="0"/>
      </iconSet>
    </cfRule>
  </conditionalFormatting>
  <conditionalFormatting sqref="T43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9">
      <iconSet iconSet="3Arrows">
        <cfvo type="percent" val="0"/>
        <cfvo type="num" val="0"/>
        <cfvo type="num" val="0" gte="0"/>
      </iconSet>
    </cfRule>
    <cfRule type="iconSet" priority="10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7">
      <iconSet iconSet="3Arrows">
        <cfvo type="percent" val="0"/>
        <cfvo type="num" val="0"/>
        <cfvo type="num" val="0" gte="0"/>
      </iconSet>
    </cfRule>
    <cfRule type="iconSet" priority="8">
      <iconSet iconSet="3Arrows">
        <cfvo type="percent" val="0"/>
        <cfvo type="num" val="0" gte="0"/>
        <cfvo type="num" val="0"/>
      </iconSet>
    </cfRule>
  </conditionalFormatting>
  <conditionalFormatting sqref="AK16:AK20">
    <cfRule type="iconSet" priority="5">
      <iconSet iconSet="3Arrows">
        <cfvo type="percent" val="0"/>
        <cfvo type="num" val="0"/>
        <cfvo type="num" val="0" gte="0"/>
      </iconSet>
    </cfRule>
    <cfRule type="iconSet" priority="6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3">
      <iconSet iconSet="3Arrows">
        <cfvo type="percent" val="0"/>
        <cfvo type="num" val="0"/>
        <cfvo type="num" val="0" gte="0"/>
      </iconSet>
    </cfRule>
    <cfRule type="iconSet" priority="4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  <cfRule type="iconSet" priority="2">
      <iconSet iconSet="3Arrows">
        <cfvo type="percent" val="0"/>
        <cfvo type="num" val="0" gte="0"/>
        <cfvo type="num" val="0"/>
      </iconSet>
    </cfRule>
  </conditionalFormatting>
  <pageMargins left="0.7" right="0.7" top="0.75" bottom="0.75" header="0.3" footer="0.3"/>
  <pageSetup paperSize="14" scale="60" orientation="landscape" r:id="rId1"/>
  <ignoredErrors>
    <ignoredError sqref="W7:AN9" formulaRange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AN50"/>
  <sheetViews>
    <sheetView topLeftCell="L1" workbookViewId="0">
      <selection activeCell="AP24" sqref="AP24"/>
    </sheetView>
  </sheetViews>
  <sheetFormatPr baseColWidth="10" defaultRowHeight="15" x14ac:dyDescent="0.25"/>
  <cols>
    <col min="1" max="1" width="2.7109375" customWidth="1"/>
    <col min="2" max="5" width="7.7109375" customWidth="1"/>
    <col min="6" max="8" width="8.28515625" bestFit="1" customWidth="1"/>
    <col min="9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36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110</v>
      </c>
      <c r="X6" s="42">
        <f t="shared" si="0"/>
        <v>132</v>
      </c>
      <c r="Y6" s="42">
        <f t="shared" si="0"/>
        <v>131</v>
      </c>
      <c r="Z6" s="42">
        <f t="shared" si="0"/>
        <v>162</v>
      </c>
      <c r="AA6" s="42">
        <f t="shared" si="0"/>
        <v>175</v>
      </c>
      <c r="AB6" s="42">
        <f t="shared" si="0"/>
        <v>238</v>
      </c>
      <c r="AC6" s="42">
        <f t="shared" si="0"/>
        <v>207</v>
      </c>
      <c r="AD6" s="42">
        <f t="shared" si="0"/>
        <v>256</v>
      </c>
      <c r="AE6" s="80">
        <f t="shared" si="0"/>
        <v>232</v>
      </c>
      <c r="AF6" s="80">
        <f t="shared" si="0"/>
        <v>240</v>
      </c>
      <c r="AG6" s="80">
        <f t="shared" si="0"/>
        <v>275</v>
      </c>
      <c r="AH6" s="80">
        <f t="shared" si="0"/>
        <v>284</v>
      </c>
      <c r="AI6" s="80">
        <f t="shared" si="0"/>
        <v>272</v>
      </c>
      <c r="AJ6" s="80">
        <f t="shared" si="0"/>
        <v>226</v>
      </c>
      <c r="AK6" s="80">
        <f t="shared" si="0"/>
        <v>307</v>
      </c>
      <c r="AL6" s="80">
        <f t="shared" si="0"/>
        <v>327</v>
      </c>
      <c r="AM6" s="80">
        <f t="shared" si="0"/>
        <v>303</v>
      </c>
      <c r="AN6" s="43">
        <f t="shared" si="0"/>
        <v>276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48">
        <v>17</v>
      </c>
      <c r="V7" s="24" t="s">
        <v>26</v>
      </c>
      <c r="W7" s="44">
        <f t="shared" ref="W7:AN7" si="1">SUM(C9:C13,C34)</f>
        <v>1738</v>
      </c>
      <c r="X7" s="45">
        <f t="shared" si="1"/>
        <v>1797</v>
      </c>
      <c r="Y7" s="45">
        <f t="shared" si="1"/>
        <v>1752</v>
      </c>
      <c r="Z7" s="45">
        <f t="shared" si="1"/>
        <v>1730</v>
      </c>
      <c r="AA7" s="45">
        <f t="shared" si="1"/>
        <v>1737</v>
      </c>
      <c r="AB7" s="45">
        <f t="shared" si="1"/>
        <v>1779</v>
      </c>
      <c r="AC7" s="45">
        <f t="shared" si="1"/>
        <v>1722</v>
      </c>
      <c r="AD7" s="45">
        <f t="shared" si="1"/>
        <v>1694</v>
      </c>
      <c r="AE7" s="75">
        <f t="shared" si="1"/>
        <v>1638</v>
      </c>
      <c r="AF7" s="75">
        <f t="shared" si="1"/>
        <v>1689</v>
      </c>
      <c r="AG7" s="75">
        <f t="shared" si="1"/>
        <v>1634</v>
      </c>
      <c r="AH7" s="75">
        <f t="shared" si="1"/>
        <v>1642</v>
      </c>
      <c r="AI7" s="75">
        <f t="shared" si="1"/>
        <v>1609</v>
      </c>
      <c r="AJ7" s="75">
        <f t="shared" si="1"/>
        <v>1666</v>
      </c>
      <c r="AK7" s="75">
        <f t="shared" si="1"/>
        <v>1581</v>
      </c>
      <c r="AL7" s="75">
        <f t="shared" si="1"/>
        <v>1646</v>
      </c>
      <c r="AM7" s="75">
        <f t="shared" si="1"/>
        <v>1637</v>
      </c>
      <c r="AN7" s="46">
        <f t="shared" si="1"/>
        <v>1725</v>
      </c>
    </row>
    <row r="8" spans="2:40" x14ac:dyDescent="0.25">
      <c r="B8" s="237" t="s">
        <v>0</v>
      </c>
      <c r="C8" s="9">
        <v>110</v>
      </c>
      <c r="D8" s="10">
        <v>132</v>
      </c>
      <c r="E8" s="181">
        <v>131</v>
      </c>
      <c r="F8" s="181">
        <v>162</v>
      </c>
      <c r="G8" s="181">
        <v>175</v>
      </c>
      <c r="H8" s="181">
        <v>238</v>
      </c>
      <c r="I8" s="181">
        <v>207</v>
      </c>
      <c r="J8" s="181">
        <v>256</v>
      </c>
      <c r="K8" s="207">
        <v>232</v>
      </c>
      <c r="L8" s="207">
        <v>240</v>
      </c>
      <c r="M8" s="207">
        <v>275</v>
      </c>
      <c r="N8" s="199">
        <v>284</v>
      </c>
      <c r="O8" s="160">
        <v>272</v>
      </c>
      <c r="P8" s="160">
        <v>226</v>
      </c>
      <c r="Q8" s="160">
        <v>307</v>
      </c>
      <c r="R8" s="160">
        <v>327</v>
      </c>
      <c r="S8" s="160">
        <v>303</v>
      </c>
      <c r="T8" s="11">
        <v>276</v>
      </c>
      <c r="V8" s="24" t="s">
        <v>27</v>
      </c>
      <c r="W8" s="44">
        <f t="shared" ref="W8:AN8" si="2">SUM(C14:C17)</f>
        <v>612</v>
      </c>
      <c r="X8" s="45">
        <f t="shared" si="2"/>
        <v>654</v>
      </c>
      <c r="Y8" s="45">
        <f t="shared" si="2"/>
        <v>771</v>
      </c>
      <c r="Z8" s="45">
        <f t="shared" si="2"/>
        <v>785</v>
      </c>
      <c r="AA8" s="45">
        <f t="shared" si="2"/>
        <v>814</v>
      </c>
      <c r="AB8" s="45">
        <f t="shared" si="2"/>
        <v>888</v>
      </c>
      <c r="AC8" s="45">
        <f t="shared" si="2"/>
        <v>932</v>
      </c>
      <c r="AD8" s="45">
        <f t="shared" si="2"/>
        <v>864</v>
      </c>
      <c r="AE8" s="75">
        <f t="shared" si="2"/>
        <v>856</v>
      </c>
      <c r="AF8" s="75">
        <f t="shared" si="2"/>
        <v>844</v>
      </c>
      <c r="AG8" s="75">
        <f t="shared" si="2"/>
        <v>852</v>
      </c>
      <c r="AH8" s="75">
        <f t="shared" si="2"/>
        <v>924</v>
      </c>
      <c r="AI8" s="75">
        <f t="shared" si="2"/>
        <v>915</v>
      </c>
      <c r="AJ8" s="75">
        <f t="shared" si="2"/>
        <v>958</v>
      </c>
      <c r="AK8" s="75">
        <f t="shared" si="2"/>
        <v>930</v>
      </c>
      <c r="AL8" s="75">
        <f t="shared" si="2"/>
        <v>885</v>
      </c>
      <c r="AM8" s="75">
        <f t="shared" si="2"/>
        <v>870</v>
      </c>
      <c r="AN8" s="46">
        <f t="shared" si="2"/>
        <v>921</v>
      </c>
    </row>
    <row r="9" spans="2:40" ht="15.75" thickBot="1" x14ac:dyDescent="0.3">
      <c r="B9" s="8" t="s">
        <v>1</v>
      </c>
      <c r="C9" s="4">
        <v>329</v>
      </c>
      <c r="D9" s="2">
        <v>391</v>
      </c>
      <c r="E9" s="2">
        <v>331</v>
      </c>
      <c r="F9" s="72">
        <v>375</v>
      </c>
      <c r="G9" s="72">
        <v>382</v>
      </c>
      <c r="H9" s="72">
        <v>442</v>
      </c>
      <c r="I9" s="72">
        <v>458</v>
      </c>
      <c r="J9" s="72">
        <v>333</v>
      </c>
      <c r="K9" s="182">
        <v>386</v>
      </c>
      <c r="L9" s="182">
        <v>334</v>
      </c>
      <c r="M9" s="182">
        <v>374</v>
      </c>
      <c r="N9" s="182">
        <v>416</v>
      </c>
      <c r="O9" s="180">
        <v>388</v>
      </c>
      <c r="P9" s="161">
        <v>359</v>
      </c>
      <c r="Q9" s="161">
        <v>346</v>
      </c>
      <c r="R9" s="161">
        <v>414</v>
      </c>
      <c r="S9" s="161">
        <v>392</v>
      </c>
      <c r="T9" s="5">
        <v>366</v>
      </c>
      <c r="V9" s="25" t="s">
        <v>28</v>
      </c>
      <c r="W9" s="47">
        <f t="shared" ref="W9:AN9" si="3">SUM(C18:C19)</f>
        <v>117</v>
      </c>
      <c r="X9" s="48">
        <f t="shared" si="3"/>
        <v>119</v>
      </c>
      <c r="Y9" s="48">
        <f t="shared" si="3"/>
        <v>172</v>
      </c>
      <c r="Z9" s="48">
        <f t="shared" si="3"/>
        <v>176</v>
      </c>
      <c r="AA9" s="48">
        <f t="shared" si="3"/>
        <v>219</v>
      </c>
      <c r="AB9" s="48">
        <f t="shared" si="3"/>
        <v>216</v>
      </c>
      <c r="AC9" s="48">
        <f t="shared" si="3"/>
        <v>242</v>
      </c>
      <c r="AD9" s="48">
        <f t="shared" si="3"/>
        <v>235</v>
      </c>
      <c r="AE9" s="82">
        <f t="shared" si="3"/>
        <v>238</v>
      </c>
      <c r="AF9" s="82">
        <f t="shared" si="3"/>
        <v>222</v>
      </c>
      <c r="AG9" s="82">
        <f t="shared" si="3"/>
        <v>192</v>
      </c>
      <c r="AH9" s="82">
        <f t="shared" si="3"/>
        <v>215</v>
      </c>
      <c r="AI9" s="82">
        <f t="shared" si="3"/>
        <v>236</v>
      </c>
      <c r="AJ9" s="82">
        <f t="shared" si="3"/>
        <v>214</v>
      </c>
      <c r="AK9" s="82">
        <f t="shared" si="3"/>
        <v>230</v>
      </c>
      <c r="AL9" s="82">
        <f t="shared" si="3"/>
        <v>252</v>
      </c>
      <c r="AM9" s="82">
        <f t="shared" si="3"/>
        <v>206</v>
      </c>
      <c r="AN9" s="49">
        <f t="shared" si="3"/>
        <v>230</v>
      </c>
    </row>
    <row r="10" spans="2:40" ht="15.75" thickBot="1" x14ac:dyDescent="0.3">
      <c r="B10" s="8" t="s">
        <v>2</v>
      </c>
      <c r="C10" s="4">
        <v>362</v>
      </c>
      <c r="D10" s="2">
        <v>336</v>
      </c>
      <c r="E10" s="2">
        <v>386</v>
      </c>
      <c r="F10" s="2">
        <v>327</v>
      </c>
      <c r="G10" s="72">
        <v>350</v>
      </c>
      <c r="H10" s="72">
        <v>322</v>
      </c>
      <c r="I10" s="72">
        <v>357</v>
      </c>
      <c r="J10" s="72">
        <v>407</v>
      </c>
      <c r="K10" s="182">
        <v>330</v>
      </c>
      <c r="L10" s="182">
        <v>365</v>
      </c>
      <c r="M10" s="182">
        <v>285</v>
      </c>
      <c r="N10" s="182">
        <v>292</v>
      </c>
      <c r="O10" s="182">
        <v>327</v>
      </c>
      <c r="P10" s="180">
        <v>360</v>
      </c>
      <c r="Q10" s="161">
        <v>324</v>
      </c>
      <c r="R10" s="161">
        <v>320</v>
      </c>
      <c r="S10" s="161">
        <v>354</v>
      </c>
      <c r="T10" s="5">
        <v>372</v>
      </c>
      <c r="V10" s="26" t="s">
        <v>29</v>
      </c>
      <c r="W10" s="50">
        <f t="shared" ref="W10:AN10" si="4">SUM(C8:C19,C34)</f>
        <v>2577</v>
      </c>
      <c r="X10" s="51">
        <f t="shared" si="4"/>
        <v>2702</v>
      </c>
      <c r="Y10" s="51">
        <f t="shared" si="4"/>
        <v>2826</v>
      </c>
      <c r="Z10" s="51">
        <f t="shared" si="4"/>
        <v>2853</v>
      </c>
      <c r="AA10" s="51">
        <f t="shared" si="4"/>
        <v>2945</v>
      </c>
      <c r="AB10" s="51">
        <f t="shared" si="4"/>
        <v>3121</v>
      </c>
      <c r="AC10" s="51">
        <f t="shared" si="4"/>
        <v>3103</v>
      </c>
      <c r="AD10" s="51">
        <f t="shared" si="4"/>
        <v>3049</v>
      </c>
      <c r="AE10" s="122">
        <f t="shared" si="4"/>
        <v>2964</v>
      </c>
      <c r="AF10" s="122">
        <f t="shared" si="4"/>
        <v>2995</v>
      </c>
      <c r="AG10" s="122">
        <f t="shared" si="4"/>
        <v>2953</v>
      </c>
      <c r="AH10" s="122">
        <f t="shared" si="4"/>
        <v>3065</v>
      </c>
      <c r="AI10" s="122">
        <f t="shared" si="4"/>
        <v>3032</v>
      </c>
      <c r="AJ10" s="122">
        <f t="shared" si="4"/>
        <v>3064</v>
      </c>
      <c r="AK10" s="122">
        <f t="shared" si="4"/>
        <v>3048</v>
      </c>
      <c r="AL10" s="122">
        <f t="shared" si="4"/>
        <v>3110</v>
      </c>
      <c r="AM10" s="122">
        <f t="shared" si="4"/>
        <v>3016</v>
      </c>
      <c r="AN10" s="52">
        <f t="shared" si="4"/>
        <v>3152</v>
      </c>
    </row>
    <row r="11" spans="2:40" x14ac:dyDescent="0.25">
      <c r="B11" s="8" t="s">
        <v>3</v>
      </c>
      <c r="C11" s="4">
        <v>401</v>
      </c>
      <c r="D11" s="2">
        <v>358</v>
      </c>
      <c r="E11" s="2">
        <v>303</v>
      </c>
      <c r="F11" s="2">
        <v>368</v>
      </c>
      <c r="G11" s="2">
        <v>336</v>
      </c>
      <c r="H11" s="72">
        <v>346</v>
      </c>
      <c r="I11" s="72">
        <v>299</v>
      </c>
      <c r="J11" s="72">
        <v>347</v>
      </c>
      <c r="K11" s="182">
        <v>333</v>
      </c>
      <c r="L11" s="182">
        <v>335</v>
      </c>
      <c r="M11" s="182">
        <v>356</v>
      </c>
      <c r="N11" s="182">
        <v>299</v>
      </c>
      <c r="O11" s="182">
        <v>290</v>
      </c>
      <c r="P11" s="182">
        <v>346</v>
      </c>
      <c r="Q11" s="180">
        <v>314</v>
      </c>
      <c r="R11" s="161">
        <v>316</v>
      </c>
      <c r="S11" s="161">
        <v>295</v>
      </c>
      <c r="T11" s="5">
        <v>363</v>
      </c>
    </row>
    <row r="12" spans="2:40" x14ac:dyDescent="0.25">
      <c r="B12" s="8" t="s">
        <v>4</v>
      </c>
      <c r="C12" s="4">
        <v>336</v>
      </c>
      <c r="D12" s="2">
        <v>381</v>
      </c>
      <c r="E12" s="2">
        <v>358</v>
      </c>
      <c r="F12" s="2">
        <v>324</v>
      </c>
      <c r="G12" s="2">
        <v>348</v>
      </c>
      <c r="H12" s="2">
        <v>319</v>
      </c>
      <c r="I12" s="72">
        <v>307</v>
      </c>
      <c r="J12" s="72">
        <v>305</v>
      </c>
      <c r="K12" s="182">
        <v>315</v>
      </c>
      <c r="L12" s="182">
        <v>332</v>
      </c>
      <c r="M12" s="182">
        <v>302</v>
      </c>
      <c r="N12" s="182">
        <v>330</v>
      </c>
      <c r="O12" s="182">
        <v>297</v>
      </c>
      <c r="P12" s="182">
        <v>288</v>
      </c>
      <c r="Q12" s="182">
        <v>318</v>
      </c>
      <c r="R12" s="180">
        <v>285</v>
      </c>
      <c r="S12" s="161">
        <v>317</v>
      </c>
      <c r="T12" s="5">
        <v>302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310</v>
      </c>
      <c r="D13" s="2">
        <v>331</v>
      </c>
      <c r="E13" s="2">
        <v>374</v>
      </c>
      <c r="F13" s="2">
        <v>336</v>
      </c>
      <c r="G13" s="2">
        <v>321</v>
      </c>
      <c r="H13" s="2">
        <v>350</v>
      </c>
      <c r="I13" s="2">
        <v>301</v>
      </c>
      <c r="J13" s="72">
        <v>302</v>
      </c>
      <c r="K13" s="182">
        <v>274</v>
      </c>
      <c r="L13" s="182">
        <v>323</v>
      </c>
      <c r="M13" s="182">
        <v>317</v>
      </c>
      <c r="N13" s="182">
        <v>305</v>
      </c>
      <c r="O13" s="182">
        <v>307</v>
      </c>
      <c r="P13" s="182">
        <v>313</v>
      </c>
      <c r="Q13" s="182">
        <v>279</v>
      </c>
      <c r="R13" s="182">
        <v>311</v>
      </c>
      <c r="S13" s="180">
        <v>279</v>
      </c>
      <c r="T13" s="5">
        <v>322</v>
      </c>
    </row>
    <row r="14" spans="2:40" ht="15.75" thickBot="1" x14ac:dyDescent="0.3">
      <c r="B14" s="8" t="s">
        <v>6</v>
      </c>
      <c r="C14" s="4">
        <v>237</v>
      </c>
      <c r="D14" s="2">
        <v>232</v>
      </c>
      <c r="E14" s="72">
        <v>280</v>
      </c>
      <c r="F14" s="72">
        <v>273</v>
      </c>
      <c r="G14" s="72">
        <v>257</v>
      </c>
      <c r="H14" s="72">
        <v>307</v>
      </c>
      <c r="I14" s="72">
        <v>335</v>
      </c>
      <c r="J14" s="72">
        <v>304</v>
      </c>
      <c r="K14" s="182">
        <v>306</v>
      </c>
      <c r="L14" s="182">
        <v>273</v>
      </c>
      <c r="M14" s="182">
        <v>309</v>
      </c>
      <c r="N14" s="191">
        <v>316</v>
      </c>
      <c r="O14" s="161">
        <v>330</v>
      </c>
      <c r="P14" s="161">
        <v>310</v>
      </c>
      <c r="Q14" s="161">
        <v>324</v>
      </c>
      <c r="R14" s="161">
        <v>296</v>
      </c>
      <c r="S14" s="161">
        <v>291</v>
      </c>
      <c r="T14" s="5">
        <v>270</v>
      </c>
    </row>
    <row r="15" spans="2:40" ht="15.75" thickBot="1" x14ac:dyDescent="0.3">
      <c r="B15" s="8" t="s">
        <v>7</v>
      </c>
      <c r="C15" s="4">
        <v>162</v>
      </c>
      <c r="D15" s="2">
        <v>170</v>
      </c>
      <c r="E15" s="2">
        <v>191</v>
      </c>
      <c r="F15" s="72">
        <v>195</v>
      </c>
      <c r="G15" s="72">
        <v>257</v>
      </c>
      <c r="H15" s="72">
        <v>232</v>
      </c>
      <c r="I15" s="72">
        <v>232</v>
      </c>
      <c r="J15" s="72">
        <v>209</v>
      </c>
      <c r="K15" s="182">
        <v>198</v>
      </c>
      <c r="L15" s="182">
        <v>237</v>
      </c>
      <c r="M15" s="182">
        <v>229</v>
      </c>
      <c r="N15" s="182">
        <v>271</v>
      </c>
      <c r="O15" s="191">
        <v>239</v>
      </c>
      <c r="P15" s="161">
        <v>250</v>
      </c>
      <c r="Q15" s="161">
        <v>237</v>
      </c>
      <c r="R15" s="161">
        <v>259</v>
      </c>
      <c r="S15" s="161">
        <v>243</v>
      </c>
      <c r="T15" s="5">
        <v>289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135</v>
      </c>
      <c r="D16" s="2">
        <v>143</v>
      </c>
      <c r="E16" s="2">
        <v>165</v>
      </c>
      <c r="F16" s="2">
        <v>168</v>
      </c>
      <c r="G16" s="72">
        <v>171</v>
      </c>
      <c r="H16" s="72">
        <v>209</v>
      </c>
      <c r="I16" s="72">
        <v>193</v>
      </c>
      <c r="J16" s="72">
        <v>209</v>
      </c>
      <c r="K16" s="182">
        <v>209</v>
      </c>
      <c r="L16" s="182">
        <v>190</v>
      </c>
      <c r="M16" s="182">
        <v>169</v>
      </c>
      <c r="N16" s="182">
        <v>184</v>
      </c>
      <c r="O16" s="182">
        <v>207</v>
      </c>
      <c r="P16" s="191">
        <v>222</v>
      </c>
      <c r="Q16" s="161">
        <v>200</v>
      </c>
      <c r="R16" s="161">
        <v>172</v>
      </c>
      <c r="S16" s="161">
        <v>194</v>
      </c>
      <c r="T16" s="5">
        <v>179</v>
      </c>
      <c r="V16" s="23" t="s">
        <v>25</v>
      </c>
      <c r="W16" s="53"/>
      <c r="X16" s="55">
        <f>(X6-W6)/W6*100</f>
        <v>20</v>
      </c>
      <c r="Y16" s="61">
        <f t="shared" ref="Y16:AN16" si="5">(Y6-X6)/X6*100</f>
        <v>-0.75757575757575757</v>
      </c>
      <c r="Z16" s="55">
        <f t="shared" si="5"/>
        <v>23.664122137404579</v>
      </c>
      <c r="AA16" s="55">
        <f t="shared" si="5"/>
        <v>8.0246913580246915</v>
      </c>
      <c r="AB16" s="55">
        <f t="shared" si="5"/>
        <v>36</v>
      </c>
      <c r="AC16" s="61">
        <f t="shared" si="5"/>
        <v>-13.025210084033615</v>
      </c>
      <c r="AD16" s="55">
        <f t="shared" si="5"/>
        <v>23.671497584541061</v>
      </c>
      <c r="AE16" s="170">
        <f t="shared" si="5"/>
        <v>-9.375</v>
      </c>
      <c r="AF16" s="156">
        <f t="shared" si="5"/>
        <v>3.4482758620689653</v>
      </c>
      <c r="AG16" s="156">
        <f t="shared" si="5"/>
        <v>14.583333333333334</v>
      </c>
      <c r="AH16" s="156">
        <f t="shared" si="5"/>
        <v>3.2727272727272729</v>
      </c>
      <c r="AI16" s="170">
        <f t="shared" si="5"/>
        <v>-4.225352112676056</v>
      </c>
      <c r="AJ16" s="170">
        <f t="shared" si="5"/>
        <v>-16.911764705882355</v>
      </c>
      <c r="AK16" s="156">
        <f t="shared" si="5"/>
        <v>35.840707964601769</v>
      </c>
      <c r="AL16" s="156">
        <f t="shared" si="5"/>
        <v>6.5146579804560263</v>
      </c>
      <c r="AM16" s="156">
        <f t="shared" si="5"/>
        <v>-7.3394495412844041</v>
      </c>
      <c r="AN16" s="69">
        <f t="shared" si="5"/>
        <v>-8.9108910891089099</v>
      </c>
    </row>
    <row r="17" spans="2:40" x14ac:dyDescent="0.25">
      <c r="B17" s="8" t="s">
        <v>9</v>
      </c>
      <c r="C17" s="4">
        <v>78</v>
      </c>
      <c r="D17" s="2">
        <v>109</v>
      </c>
      <c r="E17" s="2">
        <v>135</v>
      </c>
      <c r="F17" s="2">
        <v>149</v>
      </c>
      <c r="G17" s="2">
        <v>129</v>
      </c>
      <c r="H17" s="72">
        <v>140</v>
      </c>
      <c r="I17" s="72">
        <v>172</v>
      </c>
      <c r="J17" s="72">
        <v>142</v>
      </c>
      <c r="K17" s="182">
        <v>143</v>
      </c>
      <c r="L17" s="182">
        <v>144</v>
      </c>
      <c r="M17" s="182">
        <v>145</v>
      </c>
      <c r="N17" s="182">
        <v>153</v>
      </c>
      <c r="O17" s="182">
        <v>139</v>
      </c>
      <c r="P17" s="182">
        <v>176</v>
      </c>
      <c r="Q17" s="191">
        <v>169</v>
      </c>
      <c r="R17" s="161">
        <v>158</v>
      </c>
      <c r="S17" s="161">
        <v>142</v>
      </c>
      <c r="T17" s="5">
        <v>183</v>
      </c>
      <c r="V17" s="24" t="s">
        <v>26</v>
      </c>
      <c r="W17" s="34"/>
      <c r="X17" s="57">
        <f t="shared" ref="X17:AN20" si="6">(X7-W7)/W7*100</f>
        <v>3.3947065592635211</v>
      </c>
      <c r="Y17" s="63">
        <f t="shared" si="6"/>
        <v>-2.5041736227045077</v>
      </c>
      <c r="Z17" s="63">
        <f t="shared" si="6"/>
        <v>-1.2557077625570776</v>
      </c>
      <c r="AA17" s="57">
        <f t="shared" si="6"/>
        <v>0.40462427745664736</v>
      </c>
      <c r="AB17" s="57">
        <f t="shared" si="6"/>
        <v>2.4179620034542317</v>
      </c>
      <c r="AC17" s="63">
        <f t="shared" si="6"/>
        <v>-3.2040472175379429</v>
      </c>
      <c r="AD17" s="63">
        <f t="shared" si="6"/>
        <v>-1.6260162601626018</v>
      </c>
      <c r="AE17" s="157">
        <f t="shared" si="6"/>
        <v>-3.3057851239669422</v>
      </c>
      <c r="AF17" s="168">
        <f t="shared" si="6"/>
        <v>3.1135531135531136</v>
      </c>
      <c r="AG17" s="157">
        <f t="shared" si="6"/>
        <v>-3.256364712847839</v>
      </c>
      <c r="AH17" s="168">
        <f t="shared" si="6"/>
        <v>0.48959608323133408</v>
      </c>
      <c r="AI17" s="157">
        <f t="shared" si="6"/>
        <v>-2.0097442143727164</v>
      </c>
      <c r="AJ17" s="168">
        <f t="shared" si="6"/>
        <v>3.5425730267246736</v>
      </c>
      <c r="AK17" s="157">
        <f t="shared" si="6"/>
        <v>-5.1020408163265305</v>
      </c>
      <c r="AL17" s="168">
        <f t="shared" si="6"/>
        <v>4.1113219481340924</v>
      </c>
      <c r="AM17" s="168">
        <f t="shared" si="6"/>
        <v>-0.54678007290400976</v>
      </c>
      <c r="AN17" s="67">
        <f t="shared" si="6"/>
        <v>5.3756872327428225</v>
      </c>
    </row>
    <row r="18" spans="2:40" x14ac:dyDescent="0.25">
      <c r="B18" s="8" t="s">
        <v>10</v>
      </c>
      <c r="C18" s="4">
        <v>58</v>
      </c>
      <c r="D18" s="2">
        <v>71</v>
      </c>
      <c r="E18" s="2">
        <v>105</v>
      </c>
      <c r="F18" s="2">
        <v>110</v>
      </c>
      <c r="G18" s="2">
        <v>123</v>
      </c>
      <c r="H18" s="2">
        <v>136</v>
      </c>
      <c r="I18" s="72">
        <v>114</v>
      </c>
      <c r="J18" s="72">
        <v>128</v>
      </c>
      <c r="K18" s="182">
        <v>127</v>
      </c>
      <c r="L18" s="182">
        <v>116</v>
      </c>
      <c r="M18" s="182">
        <v>119</v>
      </c>
      <c r="N18" s="182">
        <v>115</v>
      </c>
      <c r="O18" s="182">
        <v>133</v>
      </c>
      <c r="P18" s="182">
        <v>113</v>
      </c>
      <c r="Q18" s="182">
        <v>161</v>
      </c>
      <c r="R18" s="191">
        <v>157</v>
      </c>
      <c r="S18" s="161">
        <v>130</v>
      </c>
      <c r="T18" s="5">
        <v>126</v>
      </c>
      <c r="V18" s="24" t="s">
        <v>27</v>
      </c>
      <c r="W18" s="34"/>
      <c r="X18" s="57">
        <f t="shared" si="6"/>
        <v>6.8627450980392162</v>
      </c>
      <c r="Y18" s="57">
        <f t="shared" si="6"/>
        <v>17.889908256880734</v>
      </c>
      <c r="Z18" s="57">
        <f t="shared" si="6"/>
        <v>1.8158236057068744</v>
      </c>
      <c r="AA18" s="57">
        <f t="shared" si="6"/>
        <v>3.6942675159235669</v>
      </c>
      <c r="AB18" s="57">
        <f t="shared" si="6"/>
        <v>9.0909090909090917</v>
      </c>
      <c r="AC18" s="57">
        <f t="shared" si="6"/>
        <v>4.954954954954955</v>
      </c>
      <c r="AD18" s="63">
        <f t="shared" si="6"/>
        <v>-7.296137339055794</v>
      </c>
      <c r="AE18" s="157">
        <f t="shared" si="6"/>
        <v>-0.92592592592592582</v>
      </c>
      <c r="AF18" s="157">
        <f t="shared" si="6"/>
        <v>-1.4018691588785046</v>
      </c>
      <c r="AG18" s="168">
        <f t="shared" si="6"/>
        <v>0.94786729857819907</v>
      </c>
      <c r="AH18" s="168">
        <f t="shared" si="6"/>
        <v>8.4507042253521121</v>
      </c>
      <c r="AI18" s="157">
        <f t="shared" si="6"/>
        <v>-0.97402597402597402</v>
      </c>
      <c r="AJ18" s="168">
        <f t="shared" si="6"/>
        <v>4.6994535519125682</v>
      </c>
      <c r="AK18" s="157">
        <f t="shared" si="6"/>
        <v>-2.9227557411273484</v>
      </c>
      <c r="AL18" s="157">
        <f t="shared" si="6"/>
        <v>-4.838709677419355</v>
      </c>
      <c r="AM18" s="157">
        <f t="shared" si="6"/>
        <v>-1.6949152542372881</v>
      </c>
      <c r="AN18" s="67">
        <f t="shared" si="6"/>
        <v>5.8620689655172411</v>
      </c>
    </row>
    <row r="19" spans="2:40" ht="15.75" thickBot="1" x14ac:dyDescent="0.3">
      <c r="B19" s="8" t="s">
        <v>11</v>
      </c>
      <c r="C19" s="4">
        <v>59</v>
      </c>
      <c r="D19" s="2">
        <v>48</v>
      </c>
      <c r="E19" s="2">
        <v>67</v>
      </c>
      <c r="F19" s="2">
        <v>66</v>
      </c>
      <c r="G19" s="2">
        <v>96</v>
      </c>
      <c r="H19" s="2">
        <v>80</v>
      </c>
      <c r="I19" s="2">
        <v>128</v>
      </c>
      <c r="J19" s="72">
        <v>107</v>
      </c>
      <c r="K19" s="182">
        <v>111</v>
      </c>
      <c r="L19" s="182">
        <v>106</v>
      </c>
      <c r="M19" s="182">
        <v>73</v>
      </c>
      <c r="N19" s="182">
        <v>100</v>
      </c>
      <c r="O19" s="182">
        <v>103</v>
      </c>
      <c r="P19" s="182">
        <v>101</v>
      </c>
      <c r="Q19" s="182">
        <v>69</v>
      </c>
      <c r="R19" s="182">
        <v>95</v>
      </c>
      <c r="S19" s="191">
        <v>76</v>
      </c>
      <c r="T19" s="5">
        <v>104</v>
      </c>
      <c r="V19" s="25" t="s">
        <v>28</v>
      </c>
      <c r="W19" s="35"/>
      <c r="X19" s="59">
        <f t="shared" si="6"/>
        <v>1.7094017094017095</v>
      </c>
      <c r="Y19" s="59">
        <f t="shared" si="6"/>
        <v>44.537815126050425</v>
      </c>
      <c r="Z19" s="59">
        <f t="shared" si="6"/>
        <v>2.3255813953488373</v>
      </c>
      <c r="AA19" s="59">
        <f t="shared" si="6"/>
        <v>24.431818181818183</v>
      </c>
      <c r="AB19" s="64">
        <f t="shared" si="6"/>
        <v>-1.3698630136986301</v>
      </c>
      <c r="AC19" s="59">
        <f t="shared" si="6"/>
        <v>12.037037037037036</v>
      </c>
      <c r="AD19" s="64">
        <f t="shared" si="6"/>
        <v>-2.8925619834710745</v>
      </c>
      <c r="AE19" s="158">
        <f t="shared" si="6"/>
        <v>1.2765957446808509</v>
      </c>
      <c r="AF19" s="171">
        <f t="shared" si="6"/>
        <v>-6.7226890756302522</v>
      </c>
      <c r="AG19" s="171">
        <f t="shared" si="6"/>
        <v>-13.513513513513514</v>
      </c>
      <c r="AH19" s="158">
        <f t="shared" si="6"/>
        <v>11.979166666666668</v>
      </c>
      <c r="AI19" s="158">
        <f t="shared" si="6"/>
        <v>9.7674418604651159</v>
      </c>
      <c r="AJ19" s="171">
        <f t="shared" si="6"/>
        <v>-9.3220338983050848</v>
      </c>
      <c r="AK19" s="158">
        <f t="shared" si="6"/>
        <v>7.4766355140186906</v>
      </c>
      <c r="AL19" s="158">
        <f t="shared" si="6"/>
        <v>9.5652173913043477</v>
      </c>
      <c r="AM19" s="158">
        <f t="shared" si="6"/>
        <v>-18.253968253968253</v>
      </c>
      <c r="AN19" s="60">
        <f t="shared" si="6"/>
        <v>11.650485436893204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4.8506014745828478</v>
      </c>
      <c r="Y20" s="54">
        <f t="shared" si="6"/>
        <v>4.5891931902294596</v>
      </c>
      <c r="Z20" s="54">
        <f t="shared" si="6"/>
        <v>0.95541401273885351</v>
      </c>
      <c r="AA20" s="54">
        <f t="shared" si="6"/>
        <v>3.224675779880827</v>
      </c>
      <c r="AB20" s="54">
        <f t="shared" si="6"/>
        <v>5.9762308998302203</v>
      </c>
      <c r="AC20" s="65">
        <f t="shared" si="6"/>
        <v>-0.57673822492790772</v>
      </c>
      <c r="AD20" s="65">
        <f t="shared" si="6"/>
        <v>-1.7402513696422817</v>
      </c>
      <c r="AE20" s="159">
        <f t="shared" si="6"/>
        <v>-2.7877992784519514</v>
      </c>
      <c r="AF20" s="169">
        <f t="shared" si="6"/>
        <v>1.0458839406207827</v>
      </c>
      <c r="AG20" s="159">
        <f t="shared" si="6"/>
        <v>-1.4023372287145242</v>
      </c>
      <c r="AH20" s="169">
        <f t="shared" si="6"/>
        <v>3.7927531324077211</v>
      </c>
      <c r="AI20" s="159">
        <f t="shared" si="6"/>
        <v>-1.0766721044045677</v>
      </c>
      <c r="AJ20" s="169">
        <f t="shared" si="6"/>
        <v>1.0554089709762533</v>
      </c>
      <c r="AK20" s="159">
        <f t="shared" si="6"/>
        <v>-0.52219321148825071</v>
      </c>
      <c r="AL20" s="169">
        <f t="shared" si="6"/>
        <v>2.0341207349081363</v>
      </c>
      <c r="AM20" s="169">
        <f t="shared" si="6"/>
        <v>-3.022508038585209</v>
      </c>
      <c r="AN20" s="68">
        <f t="shared" si="6"/>
        <v>4.5092838196286467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626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>
        <v>1</v>
      </c>
      <c r="D23" s="2"/>
      <c r="E23" s="2"/>
      <c r="F23" s="2"/>
      <c r="G23" s="2"/>
      <c r="H23" s="2"/>
      <c r="I23" s="2">
        <v>596</v>
      </c>
      <c r="J23" s="2">
        <v>680</v>
      </c>
      <c r="K23" s="161"/>
      <c r="L23" s="161"/>
      <c r="M23" s="161"/>
      <c r="N23" s="161"/>
      <c r="O23" s="161"/>
      <c r="P23" s="161"/>
      <c r="Q23" s="161">
        <v>27</v>
      </c>
      <c r="R23" s="161"/>
      <c r="S23" s="161"/>
      <c r="T23" s="5"/>
    </row>
    <row r="24" spans="2:40" x14ac:dyDescent="0.25">
      <c r="B24" s="8" t="s">
        <v>16</v>
      </c>
      <c r="C24" s="4">
        <v>28</v>
      </c>
      <c r="D24" s="2">
        <v>24</v>
      </c>
      <c r="E24" s="2">
        <v>35</v>
      </c>
      <c r="F24" s="2">
        <v>32</v>
      </c>
      <c r="G24" s="2">
        <v>24</v>
      </c>
      <c r="H24" s="2">
        <v>218</v>
      </c>
      <c r="I24" s="2">
        <v>145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>
        <v>49</v>
      </c>
      <c r="D25" s="2">
        <v>77</v>
      </c>
      <c r="E25" s="2">
        <v>97</v>
      </c>
      <c r="F25" s="2">
        <v>133</v>
      </c>
      <c r="G25" s="2">
        <v>166</v>
      </c>
      <c r="H25" s="2">
        <v>106</v>
      </c>
      <c r="I25" s="2">
        <v>333</v>
      </c>
      <c r="J25" s="2">
        <v>309</v>
      </c>
      <c r="K25" s="161">
        <v>147</v>
      </c>
      <c r="L25" s="161">
        <v>108</v>
      </c>
      <c r="M25" s="161">
        <v>138</v>
      </c>
      <c r="N25" s="161">
        <v>130</v>
      </c>
      <c r="O25" s="161">
        <v>141</v>
      </c>
      <c r="P25" s="161">
        <v>90</v>
      </c>
      <c r="Q25" s="161">
        <v>153</v>
      </c>
      <c r="R25" s="161">
        <v>117</v>
      </c>
      <c r="S25" s="161">
        <v>111</v>
      </c>
      <c r="T25" s="5">
        <v>78</v>
      </c>
    </row>
    <row r="26" spans="2:40" x14ac:dyDescent="0.25">
      <c r="B26" s="8" t="s">
        <v>18</v>
      </c>
      <c r="C26" s="4">
        <v>28</v>
      </c>
      <c r="D26" s="2">
        <v>83</v>
      </c>
      <c r="E26" s="2">
        <v>95</v>
      </c>
      <c r="F26" s="2">
        <v>87</v>
      </c>
      <c r="G26" s="2">
        <v>127</v>
      </c>
      <c r="H26" s="2">
        <v>117</v>
      </c>
      <c r="I26" s="2">
        <v>88</v>
      </c>
      <c r="J26" s="2">
        <v>136</v>
      </c>
      <c r="K26" s="161">
        <v>192</v>
      </c>
      <c r="L26" s="161">
        <v>149</v>
      </c>
      <c r="M26" s="161">
        <v>169</v>
      </c>
      <c r="N26" s="161">
        <v>142</v>
      </c>
      <c r="O26" s="161">
        <v>118</v>
      </c>
      <c r="P26" s="161">
        <v>92</v>
      </c>
      <c r="Q26" s="161">
        <v>115</v>
      </c>
      <c r="R26" s="161">
        <v>131</v>
      </c>
      <c r="S26" s="161">
        <v>117</v>
      </c>
      <c r="T26" s="5">
        <v>77</v>
      </c>
    </row>
    <row r="27" spans="2:40" x14ac:dyDescent="0.25">
      <c r="B27" s="8" t="s">
        <v>19</v>
      </c>
      <c r="C27" s="4">
        <v>27</v>
      </c>
      <c r="D27" s="2">
        <v>21</v>
      </c>
      <c r="E27" s="2">
        <v>87</v>
      </c>
      <c r="F27" s="2">
        <v>88</v>
      </c>
      <c r="G27" s="2">
        <v>101</v>
      </c>
      <c r="H27" s="2">
        <v>113</v>
      </c>
      <c r="I27" s="2">
        <v>30</v>
      </c>
      <c r="J27" s="2">
        <v>102</v>
      </c>
      <c r="K27" s="161">
        <v>104</v>
      </c>
      <c r="L27" s="161">
        <v>112</v>
      </c>
      <c r="M27" s="161">
        <v>109</v>
      </c>
      <c r="N27" s="161">
        <v>99</v>
      </c>
      <c r="O27" s="161">
        <v>110</v>
      </c>
      <c r="P27" s="161">
        <v>81</v>
      </c>
      <c r="Q27" s="161">
        <v>92</v>
      </c>
      <c r="R27" s="161">
        <v>101</v>
      </c>
      <c r="S27" s="161">
        <v>109</v>
      </c>
      <c r="T27" s="5">
        <v>97</v>
      </c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>
        <v>30</v>
      </c>
      <c r="E28" s="2"/>
      <c r="F28" s="2"/>
      <c r="G28" s="2"/>
      <c r="H28" s="2"/>
      <c r="I28" s="2">
        <v>114</v>
      </c>
      <c r="J28" s="2">
        <v>23</v>
      </c>
      <c r="K28" s="161"/>
      <c r="L28" s="161">
        <v>61</v>
      </c>
      <c r="M28" s="161">
        <v>29</v>
      </c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2710</v>
      </c>
      <c r="D35" s="21">
        <v>2937</v>
      </c>
      <c r="E35" s="21">
        <v>3140</v>
      </c>
      <c r="F35" s="21">
        <v>3193</v>
      </c>
      <c r="G35" s="21">
        <v>3363</v>
      </c>
      <c r="H35" s="21">
        <v>4301</v>
      </c>
      <c r="I35" s="21">
        <v>4409</v>
      </c>
      <c r="J35" s="21">
        <v>4299</v>
      </c>
      <c r="K35" s="164">
        <v>3407</v>
      </c>
      <c r="L35" s="164">
        <v>3425</v>
      </c>
      <c r="M35" s="164">
        <v>3398</v>
      </c>
      <c r="N35" s="164">
        <v>3436</v>
      </c>
      <c r="O35" s="164">
        <v>3401</v>
      </c>
      <c r="P35" s="164">
        <v>3327</v>
      </c>
      <c r="Q35" s="164">
        <v>3435</v>
      </c>
      <c r="R35" s="164">
        <v>3459</v>
      </c>
      <c r="S35" s="164">
        <v>3353</v>
      </c>
      <c r="T35" s="22">
        <v>3421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218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284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36.619718309859159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-7.216494845360824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-12.777777777777777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101">
        <f>(R12-Q11)/Q11*100</f>
        <v>-9.2356687898089174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-2.1052631578947367</v>
      </c>
      <c r="T44" s="271">
        <f>(S13-N8)/N8*100</f>
        <v>-1.7605633802816902</v>
      </c>
      <c r="U44" s="272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316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-24.367088607594937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-7.1129707112970717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-23.873873873873876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-7.1005917159763312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-51.592356687898089</v>
      </c>
      <c r="T50" s="271">
        <f>(S19-N14)/N14*100</f>
        <v>-75.949367088607602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17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15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2">
      <iconSet iconSet="3Arrows">
        <cfvo type="percent" val="0"/>
        <cfvo type="num" val="0" gte="0"/>
        <cfvo type="num" val="0"/>
      </iconSet>
    </cfRule>
  </conditionalFormatting>
  <conditionalFormatting sqref="S43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N40:S44 T50 T44 N46:S50 O45:S45 T40:U42 S45:U48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8">
      <iconSet iconSet="3Arrows">
        <cfvo type="percent" val="0"/>
        <cfvo type="num" val="0" gte="0"/>
        <cfvo type="num" val="0"/>
      </iconSet>
    </cfRule>
  </conditionalFormatting>
  <conditionalFormatting sqref="T43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5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4">
      <iconSet iconSet="3Arrows">
        <cfvo type="percent" val="0"/>
        <cfvo type="num" val="0" gte="0"/>
        <cfvo type="num" val="0"/>
      </iconSet>
    </cfRule>
  </conditionalFormatting>
  <conditionalFormatting sqref="AK16:AK20">
    <cfRule type="iconSet" priority="3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2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 gte="0"/>
        <cfvo type="num" val="0"/>
      </iconSet>
    </cfRule>
  </conditionalFormatting>
  <pageMargins left="0.7" right="0.7" top="0.75" bottom="0.75" header="0.3" footer="0.3"/>
  <ignoredErrors>
    <ignoredError sqref="W7:AN9 AN10" formulaRange="1"/>
  </ignoredError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AN50"/>
  <sheetViews>
    <sheetView topLeftCell="L7" workbookViewId="0">
      <selection activeCell="AE43" sqref="AE43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23" width="7.7109375" customWidth="1"/>
    <col min="24" max="24" width="8.28515625" bestFit="1" customWidth="1"/>
    <col min="25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37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48">
        <v>7</v>
      </c>
      <c r="V6" s="23" t="s">
        <v>25</v>
      </c>
      <c r="W6" s="31">
        <f t="shared" ref="W6:AN6" si="0">C8</f>
        <v>43</v>
      </c>
      <c r="X6" s="32">
        <f t="shared" si="0"/>
        <v>58</v>
      </c>
      <c r="Y6" s="32">
        <f t="shared" si="0"/>
        <v>52</v>
      </c>
      <c r="Z6" s="32">
        <f t="shared" si="0"/>
        <v>55</v>
      </c>
      <c r="AA6" s="32">
        <f t="shared" si="0"/>
        <v>59</v>
      </c>
      <c r="AB6" s="32">
        <f t="shared" si="0"/>
        <v>53</v>
      </c>
      <c r="AC6" s="32">
        <f t="shared" si="0"/>
        <v>55</v>
      </c>
      <c r="AD6" s="32">
        <f t="shared" si="0"/>
        <v>50</v>
      </c>
      <c r="AE6" s="165">
        <f t="shared" si="0"/>
        <v>63</v>
      </c>
      <c r="AF6" s="165">
        <f t="shared" si="0"/>
        <v>62</v>
      </c>
      <c r="AG6" s="165">
        <f t="shared" si="0"/>
        <v>75</v>
      </c>
      <c r="AH6" s="165">
        <f t="shared" si="0"/>
        <v>54</v>
      </c>
      <c r="AI6" s="165">
        <f t="shared" si="0"/>
        <v>49</v>
      </c>
      <c r="AJ6" s="165">
        <f t="shared" si="0"/>
        <v>61</v>
      </c>
      <c r="AK6" s="165">
        <f t="shared" si="0"/>
        <v>60</v>
      </c>
      <c r="AL6" s="165">
        <f t="shared" si="0"/>
        <v>73</v>
      </c>
      <c r="AM6" s="165">
        <f t="shared" si="0"/>
        <v>54</v>
      </c>
      <c r="AN6" s="33">
        <f t="shared" si="0"/>
        <v>56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48">
        <v>18</v>
      </c>
      <c r="V7" s="24" t="s">
        <v>26</v>
      </c>
      <c r="W7" s="34">
        <f t="shared" ref="W7:AN7" si="1">SUM(C9:C13,C34)</f>
        <v>399</v>
      </c>
      <c r="X7" s="3">
        <f t="shared" si="1"/>
        <v>393</v>
      </c>
      <c r="Y7" s="3">
        <f t="shared" si="1"/>
        <v>364</v>
      </c>
      <c r="Z7" s="3">
        <f t="shared" si="1"/>
        <v>358</v>
      </c>
      <c r="AA7" s="3">
        <f t="shared" si="1"/>
        <v>380</v>
      </c>
      <c r="AB7" s="3">
        <f t="shared" si="1"/>
        <v>366</v>
      </c>
      <c r="AC7" s="3">
        <f t="shared" si="1"/>
        <v>351</v>
      </c>
      <c r="AD7" s="3">
        <f t="shared" si="1"/>
        <v>356</v>
      </c>
      <c r="AE7" s="162">
        <f t="shared" si="1"/>
        <v>340</v>
      </c>
      <c r="AF7" s="162">
        <f t="shared" si="1"/>
        <v>333</v>
      </c>
      <c r="AG7" s="162">
        <f t="shared" si="1"/>
        <v>334</v>
      </c>
      <c r="AH7" s="162">
        <f t="shared" si="1"/>
        <v>351</v>
      </c>
      <c r="AI7" s="162">
        <f t="shared" si="1"/>
        <v>343</v>
      </c>
      <c r="AJ7" s="162">
        <f t="shared" si="1"/>
        <v>356</v>
      </c>
      <c r="AK7" s="162">
        <f t="shared" si="1"/>
        <v>342</v>
      </c>
      <c r="AL7" s="162">
        <f t="shared" si="1"/>
        <v>351</v>
      </c>
      <c r="AM7" s="162">
        <f t="shared" si="1"/>
        <v>356</v>
      </c>
      <c r="AN7" s="6">
        <f t="shared" si="1"/>
        <v>331</v>
      </c>
    </row>
    <row r="8" spans="2:40" x14ac:dyDescent="0.25">
      <c r="B8" s="237" t="s">
        <v>0</v>
      </c>
      <c r="C8" s="9">
        <v>43</v>
      </c>
      <c r="D8" s="10">
        <v>58</v>
      </c>
      <c r="E8" s="181">
        <v>52</v>
      </c>
      <c r="F8" s="181">
        <v>55</v>
      </c>
      <c r="G8" s="181">
        <v>59</v>
      </c>
      <c r="H8" s="181">
        <v>53</v>
      </c>
      <c r="I8" s="181">
        <v>55</v>
      </c>
      <c r="J8" s="181">
        <v>50</v>
      </c>
      <c r="K8" s="207">
        <v>63</v>
      </c>
      <c r="L8" s="207">
        <v>62</v>
      </c>
      <c r="M8" s="207">
        <v>75</v>
      </c>
      <c r="N8" s="199">
        <v>54</v>
      </c>
      <c r="O8" s="160">
        <v>49</v>
      </c>
      <c r="P8" s="160">
        <v>61</v>
      </c>
      <c r="Q8" s="160">
        <v>60</v>
      </c>
      <c r="R8" s="160">
        <v>73</v>
      </c>
      <c r="S8" s="160">
        <v>54</v>
      </c>
      <c r="T8" s="11">
        <v>56</v>
      </c>
      <c r="V8" s="24" t="s">
        <v>27</v>
      </c>
      <c r="W8" s="34">
        <f t="shared" ref="W8:AN8" si="2">SUM(C14:C17)</f>
        <v>117</v>
      </c>
      <c r="X8" s="3">
        <f t="shared" si="2"/>
        <v>126</v>
      </c>
      <c r="Y8" s="3">
        <f t="shared" si="2"/>
        <v>166</v>
      </c>
      <c r="Z8" s="3">
        <f t="shared" si="2"/>
        <v>157</v>
      </c>
      <c r="AA8" s="3">
        <f t="shared" si="2"/>
        <v>168</v>
      </c>
      <c r="AB8" s="3">
        <f t="shared" si="2"/>
        <v>212</v>
      </c>
      <c r="AC8" s="3">
        <f t="shared" si="2"/>
        <v>245</v>
      </c>
      <c r="AD8" s="3">
        <f t="shared" si="2"/>
        <v>246</v>
      </c>
      <c r="AE8" s="162">
        <f t="shared" si="2"/>
        <v>228</v>
      </c>
      <c r="AF8" s="162">
        <f t="shared" si="2"/>
        <v>217</v>
      </c>
      <c r="AG8" s="162">
        <f t="shared" si="2"/>
        <v>211</v>
      </c>
      <c r="AH8" s="162">
        <f t="shared" si="2"/>
        <v>228</v>
      </c>
      <c r="AI8" s="162">
        <f t="shared" si="2"/>
        <v>222</v>
      </c>
      <c r="AJ8" s="162">
        <f t="shared" si="2"/>
        <v>234</v>
      </c>
      <c r="AK8" s="162">
        <f t="shared" si="2"/>
        <v>224</v>
      </c>
      <c r="AL8" s="162">
        <f t="shared" si="2"/>
        <v>241</v>
      </c>
      <c r="AM8" s="162">
        <f t="shared" si="2"/>
        <v>253</v>
      </c>
      <c r="AN8" s="6">
        <f t="shared" si="2"/>
        <v>236</v>
      </c>
    </row>
    <row r="9" spans="2:40" ht="15.75" thickBot="1" x14ac:dyDescent="0.3">
      <c r="B9" s="8" t="s">
        <v>1</v>
      </c>
      <c r="C9" s="4">
        <v>66</v>
      </c>
      <c r="D9" s="2">
        <v>57</v>
      </c>
      <c r="E9" s="2">
        <v>54</v>
      </c>
      <c r="F9" s="72">
        <v>66</v>
      </c>
      <c r="G9" s="72">
        <v>82</v>
      </c>
      <c r="H9" s="72">
        <v>87</v>
      </c>
      <c r="I9" s="72">
        <v>77</v>
      </c>
      <c r="J9" s="72">
        <v>75</v>
      </c>
      <c r="K9" s="182">
        <v>63</v>
      </c>
      <c r="L9" s="182">
        <v>65</v>
      </c>
      <c r="M9" s="182">
        <v>71</v>
      </c>
      <c r="N9" s="182">
        <v>78</v>
      </c>
      <c r="O9" s="180">
        <v>67</v>
      </c>
      <c r="P9" s="161">
        <v>61</v>
      </c>
      <c r="Q9" s="161">
        <v>66</v>
      </c>
      <c r="R9" s="161">
        <v>74</v>
      </c>
      <c r="S9" s="161">
        <v>77</v>
      </c>
      <c r="T9" s="5">
        <v>48</v>
      </c>
      <c r="V9" s="25" t="s">
        <v>28</v>
      </c>
      <c r="W9" s="35">
        <f t="shared" ref="W9:AN9" si="3">SUM(C18:C19)</f>
        <v>14</v>
      </c>
      <c r="X9" s="36">
        <f t="shared" si="3"/>
        <v>28</v>
      </c>
      <c r="Y9" s="36">
        <f t="shared" si="3"/>
        <v>40</v>
      </c>
      <c r="Z9" s="36">
        <f t="shared" si="3"/>
        <v>32</v>
      </c>
      <c r="AA9" s="36">
        <f t="shared" si="3"/>
        <v>32</v>
      </c>
      <c r="AB9" s="36">
        <f t="shared" si="3"/>
        <v>27</v>
      </c>
      <c r="AC9" s="36">
        <f t="shared" si="3"/>
        <v>31</v>
      </c>
      <c r="AD9" s="36">
        <f t="shared" si="3"/>
        <v>48</v>
      </c>
      <c r="AE9" s="166">
        <f t="shared" si="3"/>
        <v>46</v>
      </c>
      <c r="AF9" s="166">
        <f t="shared" si="3"/>
        <v>69</v>
      </c>
      <c r="AG9" s="166">
        <f t="shared" si="3"/>
        <v>70</v>
      </c>
      <c r="AH9" s="166">
        <f t="shared" si="3"/>
        <v>61</v>
      </c>
      <c r="AI9" s="166">
        <f t="shared" si="3"/>
        <v>53</v>
      </c>
      <c r="AJ9" s="166">
        <f t="shared" si="3"/>
        <v>46</v>
      </c>
      <c r="AK9" s="166">
        <f t="shared" si="3"/>
        <v>50</v>
      </c>
      <c r="AL9" s="166">
        <f t="shared" si="3"/>
        <v>55</v>
      </c>
      <c r="AM9" s="166">
        <f t="shared" si="3"/>
        <v>66</v>
      </c>
      <c r="AN9" s="37">
        <f t="shared" si="3"/>
        <v>85</v>
      </c>
    </row>
    <row r="10" spans="2:40" ht="15.75" thickBot="1" x14ac:dyDescent="0.3">
      <c r="B10" s="8" t="s">
        <v>2</v>
      </c>
      <c r="C10" s="4">
        <v>73</v>
      </c>
      <c r="D10" s="2">
        <v>82</v>
      </c>
      <c r="E10" s="2">
        <v>58</v>
      </c>
      <c r="F10" s="2">
        <v>68</v>
      </c>
      <c r="G10" s="72">
        <v>73</v>
      </c>
      <c r="H10" s="72">
        <v>72</v>
      </c>
      <c r="I10" s="72">
        <v>77</v>
      </c>
      <c r="J10" s="72">
        <v>77</v>
      </c>
      <c r="K10" s="182">
        <v>65</v>
      </c>
      <c r="L10" s="182">
        <v>61</v>
      </c>
      <c r="M10" s="182">
        <v>67</v>
      </c>
      <c r="N10" s="182">
        <v>73</v>
      </c>
      <c r="O10" s="182">
        <v>76</v>
      </c>
      <c r="P10" s="180">
        <v>72</v>
      </c>
      <c r="Q10" s="161">
        <v>63</v>
      </c>
      <c r="R10" s="161">
        <v>71</v>
      </c>
      <c r="S10" s="161">
        <v>76</v>
      </c>
      <c r="T10" s="5">
        <v>80</v>
      </c>
      <c r="V10" s="26" t="s">
        <v>29</v>
      </c>
      <c r="W10" s="38">
        <f t="shared" ref="W10:AN10" si="4">SUM(C8:C19,C34)</f>
        <v>573</v>
      </c>
      <c r="X10" s="39">
        <f t="shared" si="4"/>
        <v>605</v>
      </c>
      <c r="Y10" s="39">
        <f t="shared" si="4"/>
        <v>622</v>
      </c>
      <c r="Z10" s="39">
        <f t="shared" si="4"/>
        <v>602</v>
      </c>
      <c r="AA10" s="39">
        <f t="shared" si="4"/>
        <v>639</v>
      </c>
      <c r="AB10" s="39">
        <f t="shared" si="4"/>
        <v>658</v>
      </c>
      <c r="AC10" s="39">
        <f t="shared" si="4"/>
        <v>682</v>
      </c>
      <c r="AD10" s="39">
        <f t="shared" si="4"/>
        <v>700</v>
      </c>
      <c r="AE10" s="167">
        <f t="shared" si="4"/>
        <v>677</v>
      </c>
      <c r="AF10" s="167">
        <f t="shared" si="4"/>
        <v>681</v>
      </c>
      <c r="AG10" s="167">
        <f t="shared" si="4"/>
        <v>690</v>
      </c>
      <c r="AH10" s="167">
        <f t="shared" si="4"/>
        <v>694</v>
      </c>
      <c r="AI10" s="167">
        <f t="shared" si="4"/>
        <v>667</v>
      </c>
      <c r="AJ10" s="167">
        <f t="shared" si="4"/>
        <v>697</v>
      </c>
      <c r="AK10" s="167">
        <f t="shared" si="4"/>
        <v>676</v>
      </c>
      <c r="AL10" s="167">
        <f t="shared" si="4"/>
        <v>720</v>
      </c>
      <c r="AM10" s="167">
        <f t="shared" si="4"/>
        <v>729</v>
      </c>
      <c r="AN10" s="40">
        <f t="shared" si="4"/>
        <v>708</v>
      </c>
    </row>
    <row r="11" spans="2:40" x14ac:dyDescent="0.25">
      <c r="B11" s="8" t="s">
        <v>3</v>
      </c>
      <c r="C11" s="4">
        <v>113</v>
      </c>
      <c r="D11" s="2">
        <v>83</v>
      </c>
      <c r="E11" s="2">
        <v>82</v>
      </c>
      <c r="F11" s="2">
        <v>65</v>
      </c>
      <c r="G11" s="2">
        <v>74</v>
      </c>
      <c r="H11" s="72">
        <v>73</v>
      </c>
      <c r="I11" s="72">
        <v>77</v>
      </c>
      <c r="J11" s="72">
        <v>77</v>
      </c>
      <c r="K11" s="182">
        <v>69</v>
      </c>
      <c r="L11" s="182">
        <v>72</v>
      </c>
      <c r="M11" s="182">
        <v>65</v>
      </c>
      <c r="N11" s="182">
        <v>70</v>
      </c>
      <c r="O11" s="182">
        <v>66</v>
      </c>
      <c r="P11" s="182">
        <v>82</v>
      </c>
      <c r="Q11" s="180">
        <v>65</v>
      </c>
      <c r="R11" s="161">
        <v>54</v>
      </c>
      <c r="S11" s="161">
        <v>72</v>
      </c>
      <c r="T11" s="5">
        <v>72</v>
      </c>
    </row>
    <row r="12" spans="2:40" x14ac:dyDescent="0.25">
      <c r="B12" s="8" t="s">
        <v>4</v>
      </c>
      <c r="C12" s="4">
        <v>84</v>
      </c>
      <c r="D12" s="2">
        <v>97</v>
      </c>
      <c r="E12" s="2">
        <v>79</v>
      </c>
      <c r="F12" s="2">
        <v>85</v>
      </c>
      <c r="G12" s="2">
        <v>66</v>
      </c>
      <c r="H12" s="2">
        <v>71</v>
      </c>
      <c r="I12" s="72">
        <v>62</v>
      </c>
      <c r="J12" s="72">
        <v>72</v>
      </c>
      <c r="K12" s="182">
        <v>73</v>
      </c>
      <c r="L12" s="182">
        <v>65</v>
      </c>
      <c r="M12" s="182">
        <v>67</v>
      </c>
      <c r="N12" s="182">
        <v>66</v>
      </c>
      <c r="O12" s="182">
        <v>71</v>
      </c>
      <c r="P12" s="182">
        <v>66</v>
      </c>
      <c r="Q12" s="182">
        <v>82</v>
      </c>
      <c r="R12" s="180">
        <v>69</v>
      </c>
      <c r="S12" s="161">
        <v>58</v>
      </c>
      <c r="T12" s="5">
        <v>71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63</v>
      </c>
      <c r="D13" s="2">
        <v>74</v>
      </c>
      <c r="E13" s="2">
        <v>91</v>
      </c>
      <c r="F13" s="2">
        <v>74</v>
      </c>
      <c r="G13" s="2">
        <v>85</v>
      </c>
      <c r="H13" s="2">
        <v>63</v>
      </c>
      <c r="I13" s="2">
        <v>58</v>
      </c>
      <c r="J13" s="72">
        <v>55</v>
      </c>
      <c r="K13" s="182">
        <v>70</v>
      </c>
      <c r="L13" s="182">
        <v>70</v>
      </c>
      <c r="M13" s="182">
        <v>64</v>
      </c>
      <c r="N13" s="182">
        <v>64</v>
      </c>
      <c r="O13" s="182">
        <v>63</v>
      </c>
      <c r="P13" s="182">
        <v>75</v>
      </c>
      <c r="Q13" s="182">
        <v>66</v>
      </c>
      <c r="R13" s="182">
        <v>83</v>
      </c>
      <c r="S13" s="180">
        <v>73</v>
      </c>
      <c r="T13" s="5">
        <v>60</v>
      </c>
    </row>
    <row r="14" spans="2:40" ht="15.75" thickBot="1" x14ac:dyDescent="0.3">
      <c r="B14" s="8" t="s">
        <v>6</v>
      </c>
      <c r="C14" s="4">
        <v>31</v>
      </c>
      <c r="D14" s="2">
        <v>45</v>
      </c>
      <c r="E14" s="72">
        <v>63</v>
      </c>
      <c r="F14" s="72">
        <v>70</v>
      </c>
      <c r="G14" s="72">
        <v>66</v>
      </c>
      <c r="H14" s="72">
        <v>92</v>
      </c>
      <c r="I14" s="72">
        <v>72</v>
      </c>
      <c r="J14" s="72">
        <v>66</v>
      </c>
      <c r="K14" s="182">
        <v>65</v>
      </c>
      <c r="L14" s="182">
        <v>68</v>
      </c>
      <c r="M14" s="182">
        <v>76</v>
      </c>
      <c r="N14" s="191">
        <v>68</v>
      </c>
      <c r="O14" s="161">
        <v>70</v>
      </c>
      <c r="P14" s="161">
        <v>80</v>
      </c>
      <c r="Q14" s="161">
        <v>71</v>
      </c>
      <c r="R14" s="161">
        <v>68</v>
      </c>
      <c r="S14" s="161">
        <v>80</v>
      </c>
      <c r="T14" s="5">
        <v>73</v>
      </c>
    </row>
    <row r="15" spans="2:40" ht="15.75" thickBot="1" x14ac:dyDescent="0.3">
      <c r="B15" s="8" t="s">
        <v>7</v>
      </c>
      <c r="C15" s="4">
        <v>36</v>
      </c>
      <c r="D15" s="2">
        <v>33</v>
      </c>
      <c r="E15" s="2">
        <v>41</v>
      </c>
      <c r="F15" s="72">
        <v>34</v>
      </c>
      <c r="G15" s="72">
        <v>52</v>
      </c>
      <c r="H15" s="72">
        <v>60</v>
      </c>
      <c r="I15" s="72">
        <v>89</v>
      </c>
      <c r="J15" s="72">
        <v>73</v>
      </c>
      <c r="K15" s="182">
        <v>64</v>
      </c>
      <c r="L15" s="182">
        <v>57</v>
      </c>
      <c r="M15" s="182">
        <v>56</v>
      </c>
      <c r="N15" s="182">
        <v>69</v>
      </c>
      <c r="O15" s="191">
        <v>63</v>
      </c>
      <c r="P15" s="161">
        <v>64</v>
      </c>
      <c r="Q15" s="161">
        <v>63</v>
      </c>
      <c r="R15" s="161">
        <v>63</v>
      </c>
      <c r="S15" s="161">
        <v>60</v>
      </c>
      <c r="T15" s="5">
        <v>66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16</v>
      </c>
      <c r="D16" s="2">
        <v>30</v>
      </c>
      <c r="E16" s="2">
        <v>34</v>
      </c>
      <c r="F16" s="2">
        <v>30</v>
      </c>
      <c r="G16" s="72">
        <v>31</v>
      </c>
      <c r="H16" s="72">
        <v>43</v>
      </c>
      <c r="I16" s="72">
        <v>44</v>
      </c>
      <c r="J16" s="72">
        <v>66</v>
      </c>
      <c r="K16" s="182">
        <v>58</v>
      </c>
      <c r="L16" s="182">
        <v>57</v>
      </c>
      <c r="M16" s="182">
        <v>43</v>
      </c>
      <c r="N16" s="182">
        <v>55</v>
      </c>
      <c r="O16" s="182">
        <v>56</v>
      </c>
      <c r="P16" s="191">
        <v>57</v>
      </c>
      <c r="Q16" s="161">
        <v>48</v>
      </c>
      <c r="R16" s="161">
        <v>62</v>
      </c>
      <c r="S16" s="161">
        <v>60</v>
      </c>
      <c r="T16" s="5">
        <v>44</v>
      </c>
      <c r="V16" s="23" t="s">
        <v>25</v>
      </c>
      <c r="W16" s="53"/>
      <c r="X16" s="55">
        <f>(X6-W6)/W6*100</f>
        <v>34.883720930232556</v>
      </c>
      <c r="Y16" s="61">
        <f t="shared" ref="Y16:AN16" si="5">(Y6-X6)/X6*100</f>
        <v>-10.344827586206897</v>
      </c>
      <c r="Z16" s="55">
        <f t="shared" si="5"/>
        <v>5.7692307692307692</v>
      </c>
      <c r="AA16" s="55">
        <f t="shared" si="5"/>
        <v>7.2727272727272725</v>
      </c>
      <c r="AB16" s="61">
        <f t="shared" si="5"/>
        <v>-10.16949152542373</v>
      </c>
      <c r="AC16" s="55">
        <f t="shared" si="5"/>
        <v>3.7735849056603774</v>
      </c>
      <c r="AD16" s="61">
        <f t="shared" si="5"/>
        <v>-9.0909090909090917</v>
      </c>
      <c r="AE16" s="156">
        <f t="shared" si="5"/>
        <v>26</v>
      </c>
      <c r="AF16" s="170">
        <f t="shared" si="5"/>
        <v>-1.5873015873015872</v>
      </c>
      <c r="AG16" s="156">
        <f t="shared" si="5"/>
        <v>20.967741935483872</v>
      </c>
      <c r="AH16" s="170">
        <f t="shared" si="5"/>
        <v>-28.000000000000004</v>
      </c>
      <c r="AI16" s="170">
        <f t="shared" si="5"/>
        <v>-9.2592592592592595</v>
      </c>
      <c r="AJ16" s="156">
        <f t="shared" si="5"/>
        <v>24.489795918367346</v>
      </c>
      <c r="AK16" s="170">
        <f t="shared" si="5"/>
        <v>-1.639344262295082</v>
      </c>
      <c r="AL16" s="156">
        <f t="shared" si="5"/>
        <v>21.666666666666668</v>
      </c>
      <c r="AM16" s="170">
        <f t="shared" si="5"/>
        <v>-26.027397260273972</v>
      </c>
      <c r="AN16" s="56">
        <f t="shared" si="5"/>
        <v>3.7037037037037033</v>
      </c>
    </row>
    <row r="17" spans="2:40" x14ac:dyDescent="0.25">
      <c r="B17" s="8" t="s">
        <v>9</v>
      </c>
      <c r="C17" s="4">
        <v>34</v>
      </c>
      <c r="D17" s="2">
        <v>18</v>
      </c>
      <c r="E17" s="2">
        <v>28</v>
      </c>
      <c r="F17" s="2">
        <v>23</v>
      </c>
      <c r="G17" s="2">
        <v>19</v>
      </c>
      <c r="H17" s="72">
        <v>17</v>
      </c>
      <c r="I17" s="72">
        <v>40</v>
      </c>
      <c r="J17" s="72">
        <v>41</v>
      </c>
      <c r="K17" s="182">
        <v>41</v>
      </c>
      <c r="L17" s="182">
        <v>35</v>
      </c>
      <c r="M17" s="182">
        <v>36</v>
      </c>
      <c r="N17" s="182">
        <v>36</v>
      </c>
      <c r="O17" s="182">
        <v>33</v>
      </c>
      <c r="P17" s="182">
        <v>33</v>
      </c>
      <c r="Q17" s="191">
        <v>42</v>
      </c>
      <c r="R17" s="161">
        <v>48</v>
      </c>
      <c r="S17" s="161">
        <v>53</v>
      </c>
      <c r="T17" s="5">
        <v>53</v>
      </c>
      <c r="V17" s="24" t="s">
        <v>26</v>
      </c>
      <c r="W17" s="34"/>
      <c r="X17" s="63">
        <f t="shared" ref="X17:AN20" si="6">(X7-W7)/W7*100</f>
        <v>-1.5037593984962405</v>
      </c>
      <c r="Y17" s="63">
        <f t="shared" si="6"/>
        <v>-7.3791348600508897</v>
      </c>
      <c r="Z17" s="63">
        <f t="shared" si="6"/>
        <v>-1.6483516483516485</v>
      </c>
      <c r="AA17" s="57">
        <f t="shared" si="6"/>
        <v>6.1452513966480442</v>
      </c>
      <c r="AB17" s="63">
        <f t="shared" si="6"/>
        <v>-3.6842105263157889</v>
      </c>
      <c r="AC17" s="63">
        <f t="shared" si="6"/>
        <v>-4.0983606557377046</v>
      </c>
      <c r="AD17" s="57">
        <f t="shared" si="6"/>
        <v>1.4245014245014245</v>
      </c>
      <c r="AE17" s="157">
        <f t="shared" si="6"/>
        <v>-4.4943820224719104</v>
      </c>
      <c r="AF17" s="157">
        <f t="shared" si="6"/>
        <v>-2.0588235294117645</v>
      </c>
      <c r="AG17" s="168">
        <f t="shared" si="6"/>
        <v>0.3003003003003003</v>
      </c>
      <c r="AH17" s="168">
        <f t="shared" si="6"/>
        <v>5.0898203592814371</v>
      </c>
      <c r="AI17" s="157">
        <f t="shared" si="6"/>
        <v>-2.2792022792022792</v>
      </c>
      <c r="AJ17" s="168">
        <f t="shared" si="6"/>
        <v>3.7900874635568513</v>
      </c>
      <c r="AK17" s="157">
        <f t="shared" si="6"/>
        <v>-3.9325842696629212</v>
      </c>
      <c r="AL17" s="168">
        <f t="shared" si="6"/>
        <v>2.6315789473684208</v>
      </c>
      <c r="AM17" s="168">
        <f t="shared" si="6"/>
        <v>1.4245014245014245</v>
      </c>
      <c r="AN17" s="62">
        <f t="shared" si="6"/>
        <v>-7.02247191011236</v>
      </c>
    </row>
    <row r="18" spans="2:40" x14ac:dyDescent="0.25">
      <c r="B18" s="8" t="s">
        <v>10</v>
      </c>
      <c r="C18" s="4">
        <v>6</v>
      </c>
      <c r="D18" s="2">
        <v>25</v>
      </c>
      <c r="E18" s="2">
        <v>17</v>
      </c>
      <c r="F18" s="2">
        <v>24</v>
      </c>
      <c r="G18" s="2">
        <v>12</v>
      </c>
      <c r="H18" s="2">
        <v>17</v>
      </c>
      <c r="I18" s="72">
        <v>17</v>
      </c>
      <c r="J18" s="72">
        <v>40</v>
      </c>
      <c r="K18" s="182">
        <v>24</v>
      </c>
      <c r="L18" s="182">
        <v>44</v>
      </c>
      <c r="M18" s="182">
        <v>36</v>
      </c>
      <c r="N18" s="182">
        <v>27</v>
      </c>
      <c r="O18" s="182">
        <v>28</v>
      </c>
      <c r="P18" s="182">
        <v>28</v>
      </c>
      <c r="Q18" s="182">
        <v>26</v>
      </c>
      <c r="R18" s="191">
        <v>29</v>
      </c>
      <c r="S18" s="161">
        <v>39</v>
      </c>
      <c r="T18" s="5">
        <v>47</v>
      </c>
      <c r="V18" s="24" t="s">
        <v>27</v>
      </c>
      <c r="W18" s="34"/>
      <c r="X18" s="57">
        <f t="shared" si="6"/>
        <v>7.6923076923076925</v>
      </c>
      <c r="Y18" s="57">
        <f t="shared" si="6"/>
        <v>31.746031746031743</v>
      </c>
      <c r="Z18" s="63">
        <f t="shared" si="6"/>
        <v>-5.4216867469879517</v>
      </c>
      <c r="AA18" s="57">
        <f t="shared" si="6"/>
        <v>7.0063694267515926</v>
      </c>
      <c r="AB18" s="57">
        <f t="shared" si="6"/>
        <v>26.190476190476193</v>
      </c>
      <c r="AC18" s="57">
        <f t="shared" si="6"/>
        <v>15.566037735849056</v>
      </c>
      <c r="AD18" s="57">
        <f t="shared" si="6"/>
        <v>0.40816326530612246</v>
      </c>
      <c r="AE18" s="157">
        <f t="shared" si="6"/>
        <v>-7.3170731707317067</v>
      </c>
      <c r="AF18" s="157">
        <f t="shared" si="6"/>
        <v>-4.8245614035087714</v>
      </c>
      <c r="AG18" s="157">
        <f t="shared" si="6"/>
        <v>-2.7649769585253456</v>
      </c>
      <c r="AH18" s="168">
        <f t="shared" si="6"/>
        <v>8.0568720379146921</v>
      </c>
      <c r="AI18" s="157">
        <f t="shared" si="6"/>
        <v>-2.6315789473684208</v>
      </c>
      <c r="AJ18" s="168">
        <f t="shared" si="6"/>
        <v>5.4054054054054053</v>
      </c>
      <c r="AK18" s="157">
        <f t="shared" si="6"/>
        <v>-4.2735042735042734</v>
      </c>
      <c r="AL18" s="168">
        <f t="shared" si="6"/>
        <v>7.5892857142857135</v>
      </c>
      <c r="AM18" s="168">
        <f t="shared" si="6"/>
        <v>4.9792531120331951</v>
      </c>
      <c r="AN18" s="62">
        <f t="shared" si="6"/>
        <v>-6.7193675889328066</v>
      </c>
    </row>
    <row r="19" spans="2:40" ht="15.75" thickBot="1" x14ac:dyDescent="0.3">
      <c r="B19" s="8" t="s">
        <v>11</v>
      </c>
      <c r="C19" s="4">
        <v>8</v>
      </c>
      <c r="D19" s="2">
        <v>3</v>
      </c>
      <c r="E19" s="2">
        <v>23</v>
      </c>
      <c r="F19" s="2">
        <v>8</v>
      </c>
      <c r="G19" s="2">
        <v>20</v>
      </c>
      <c r="H19" s="2">
        <v>10</v>
      </c>
      <c r="I19" s="2">
        <v>14</v>
      </c>
      <c r="J19" s="72">
        <v>8</v>
      </c>
      <c r="K19" s="182">
        <v>22</v>
      </c>
      <c r="L19" s="182">
        <v>25</v>
      </c>
      <c r="M19" s="182">
        <v>34</v>
      </c>
      <c r="N19" s="182">
        <v>34</v>
      </c>
      <c r="O19" s="182">
        <v>25</v>
      </c>
      <c r="P19" s="182">
        <v>18</v>
      </c>
      <c r="Q19" s="182">
        <v>24</v>
      </c>
      <c r="R19" s="182">
        <v>26</v>
      </c>
      <c r="S19" s="191">
        <v>27</v>
      </c>
      <c r="T19" s="5">
        <v>38</v>
      </c>
      <c r="V19" s="25" t="s">
        <v>28</v>
      </c>
      <c r="W19" s="35"/>
      <c r="X19" s="59">
        <f t="shared" si="6"/>
        <v>100</v>
      </c>
      <c r="Y19" s="59">
        <f t="shared" si="6"/>
        <v>42.857142857142854</v>
      </c>
      <c r="Z19" s="64">
        <f t="shared" si="6"/>
        <v>-20</v>
      </c>
      <c r="AA19" s="118">
        <f t="shared" si="6"/>
        <v>0</v>
      </c>
      <c r="AB19" s="64">
        <f t="shared" si="6"/>
        <v>-15.625</v>
      </c>
      <c r="AC19" s="59">
        <f t="shared" si="6"/>
        <v>14.814814814814813</v>
      </c>
      <c r="AD19" s="59">
        <f t="shared" si="6"/>
        <v>54.838709677419352</v>
      </c>
      <c r="AE19" s="171">
        <f t="shared" si="6"/>
        <v>-4.1666666666666661</v>
      </c>
      <c r="AF19" s="158">
        <f t="shared" si="6"/>
        <v>50</v>
      </c>
      <c r="AG19" s="158">
        <f t="shared" si="6"/>
        <v>1.4492753623188406</v>
      </c>
      <c r="AH19" s="171">
        <f t="shared" si="6"/>
        <v>-12.857142857142856</v>
      </c>
      <c r="AI19" s="171">
        <f t="shared" si="6"/>
        <v>-13.114754098360656</v>
      </c>
      <c r="AJ19" s="171">
        <f t="shared" si="6"/>
        <v>-13.20754716981132</v>
      </c>
      <c r="AK19" s="158">
        <f t="shared" si="6"/>
        <v>8.695652173913043</v>
      </c>
      <c r="AL19" s="158">
        <f t="shared" si="6"/>
        <v>10</v>
      </c>
      <c r="AM19" s="158">
        <f t="shared" si="6"/>
        <v>20</v>
      </c>
      <c r="AN19" s="60">
        <f t="shared" si="6"/>
        <v>28.787878787878789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5.5846422338568935</v>
      </c>
      <c r="Y20" s="54">
        <f t="shared" si="6"/>
        <v>2.8099173553719008</v>
      </c>
      <c r="Z20" s="65">
        <f t="shared" si="6"/>
        <v>-3.215434083601286</v>
      </c>
      <c r="AA20" s="54">
        <f t="shared" si="6"/>
        <v>6.1461794019933551</v>
      </c>
      <c r="AB20" s="54">
        <f t="shared" si="6"/>
        <v>2.9733959311424099</v>
      </c>
      <c r="AC20" s="54">
        <f t="shared" si="6"/>
        <v>3.6474164133738598</v>
      </c>
      <c r="AD20" s="54">
        <f t="shared" si="6"/>
        <v>2.6392961876832843</v>
      </c>
      <c r="AE20" s="159">
        <f t="shared" si="6"/>
        <v>-3.2857142857142856</v>
      </c>
      <c r="AF20" s="169">
        <f t="shared" si="6"/>
        <v>0.59084194977843429</v>
      </c>
      <c r="AG20" s="169">
        <f t="shared" si="6"/>
        <v>1.3215859030837005</v>
      </c>
      <c r="AH20" s="169">
        <f t="shared" si="6"/>
        <v>0.57971014492753625</v>
      </c>
      <c r="AI20" s="159">
        <f t="shared" si="6"/>
        <v>-3.8904899135446689</v>
      </c>
      <c r="AJ20" s="169">
        <f t="shared" si="6"/>
        <v>4.497751124437781</v>
      </c>
      <c r="AK20" s="159">
        <f t="shared" si="6"/>
        <v>-3.0129124820659969</v>
      </c>
      <c r="AL20" s="169">
        <f t="shared" si="6"/>
        <v>6.5088757396449708</v>
      </c>
      <c r="AM20" s="169">
        <f t="shared" si="6"/>
        <v>1.25</v>
      </c>
      <c r="AN20" s="66">
        <f t="shared" si="6"/>
        <v>-2.880658436213992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200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>
        <v>121</v>
      </c>
      <c r="E23" s="2">
        <v>134</v>
      </c>
      <c r="F23" s="2">
        <v>14</v>
      </c>
      <c r="G23" s="2"/>
      <c r="H23" s="2"/>
      <c r="I23" s="2">
        <v>20</v>
      </c>
      <c r="J23" s="2">
        <v>42</v>
      </c>
      <c r="K23" s="161"/>
      <c r="L23" s="161"/>
      <c r="M23" s="161"/>
      <c r="N23" s="161"/>
      <c r="O23" s="161"/>
      <c r="P23" s="161"/>
      <c r="Q23" s="161">
        <v>26</v>
      </c>
      <c r="R23" s="161"/>
      <c r="S23" s="161"/>
      <c r="T23" s="5"/>
    </row>
    <row r="24" spans="2:40" x14ac:dyDescent="0.25">
      <c r="B24" s="8" t="s">
        <v>16</v>
      </c>
      <c r="C24" s="4">
        <v>21</v>
      </c>
      <c r="D24" s="2"/>
      <c r="E24" s="2"/>
      <c r="F24" s="2"/>
      <c r="G24" s="2"/>
      <c r="H24" s="2"/>
      <c r="I24" s="2">
        <v>46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>
        <v>22</v>
      </c>
      <c r="E25" s="2">
        <v>25</v>
      </c>
      <c r="F25" s="2"/>
      <c r="G25" s="2"/>
      <c r="H25" s="2"/>
      <c r="I25" s="2">
        <v>51</v>
      </c>
      <c r="J25" s="2">
        <v>37</v>
      </c>
      <c r="K25" s="161"/>
      <c r="L25" s="161">
        <v>18</v>
      </c>
      <c r="M25" s="161">
        <v>24</v>
      </c>
      <c r="N25" s="161">
        <v>18</v>
      </c>
      <c r="O25" s="161">
        <v>29</v>
      </c>
      <c r="P25" s="161">
        <v>36</v>
      </c>
      <c r="Q25" s="161">
        <v>28</v>
      </c>
      <c r="R25" s="161">
        <v>14</v>
      </c>
      <c r="S25" s="161">
        <v>24</v>
      </c>
      <c r="T25" s="5">
        <v>40</v>
      </c>
    </row>
    <row r="26" spans="2:40" x14ac:dyDescent="0.25">
      <c r="B26" s="8" t="s">
        <v>18</v>
      </c>
      <c r="C26" s="4"/>
      <c r="D26" s="2"/>
      <c r="E26" s="2"/>
      <c r="F26" s="2"/>
      <c r="G26" s="2"/>
      <c r="H26" s="2"/>
      <c r="I26" s="2"/>
      <c r="J26" s="2"/>
      <c r="K26" s="161">
        <v>25</v>
      </c>
      <c r="L26" s="161">
        <v>26</v>
      </c>
      <c r="M26" s="161">
        <v>13</v>
      </c>
      <c r="N26" s="161">
        <v>21</v>
      </c>
      <c r="O26" s="161">
        <v>27</v>
      </c>
      <c r="P26" s="161">
        <v>23</v>
      </c>
      <c r="Q26" s="161">
        <v>28</v>
      </c>
      <c r="R26" s="161">
        <v>35</v>
      </c>
      <c r="S26" s="161">
        <v>25</v>
      </c>
      <c r="T26" s="5">
        <v>26</v>
      </c>
    </row>
    <row r="27" spans="2:40" x14ac:dyDescent="0.25">
      <c r="B27" s="8" t="s">
        <v>19</v>
      </c>
      <c r="C27" s="4"/>
      <c r="D27" s="2"/>
      <c r="E27" s="2"/>
      <c r="F27" s="2"/>
      <c r="G27" s="2"/>
      <c r="H27" s="2"/>
      <c r="I27" s="2"/>
      <c r="J27" s="2"/>
      <c r="K27" s="161"/>
      <c r="L27" s="161"/>
      <c r="M27" s="161">
        <v>16</v>
      </c>
      <c r="N27" s="161">
        <v>13</v>
      </c>
      <c r="O27" s="161">
        <v>24</v>
      </c>
      <c r="P27" s="161">
        <v>26</v>
      </c>
      <c r="Q27" s="161">
        <v>24</v>
      </c>
      <c r="R27" s="161">
        <v>19</v>
      </c>
      <c r="S27" s="161">
        <v>25</v>
      </c>
      <c r="T27" s="5">
        <v>18</v>
      </c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>
        <v>13</v>
      </c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594</v>
      </c>
      <c r="D35" s="21">
        <v>748</v>
      </c>
      <c r="E35" s="21">
        <v>781</v>
      </c>
      <c r="F35" s="21">
        <v>616</v>
      </c>
      <c r="G35" s="21">
        <v>639</v>
      </c>
      <c r="H35" s="21">
        <v>858</v>
      </c>
      <c r="I35" s="21">
        <v>799</v>
      </c>
      <c r="J35" s="21">
        <v>779</v>
      </c>
      <c r="K35" s="164">
        <v>702</v>
      </c>
      <c r="L35" s="164">
        <v>738</v>
      </c>
      <c r="M35" s="164">
        <v>743</v>
      </c>
      <c r="N35" s="164">
        <v>746</v>
      </c>
      <c r="O35" s="164">
        <v>747</v>
      </c>
      <c r="P35" s="164">
        <v>782</v>
      </c>
      <c r="Q35" s="164">
        <v>782</v>
      </c>
      <c r="R35" s="164">
        <v>788</v>
      </c>
      <c r="S35" s="164">
        <v>803</v>
      </c>
      <c r="T35" s="22">
        <v>817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54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24.074074074074073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92">
        <f>(P10-O9)/O9*100</f>
        <v>7.4626865671641784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-9.7222222222222232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6.1538461538461542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7">
        <f>(S13-R12)/R12*100</f>
        <v>5.7971014492753623</v>
      </c>
      <c r="T44" s="267">
        <f>(S13-N8)/N8*100</f>
        <v>35.185185185185183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68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-7.3529411764705888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-9.5238095238095237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-26.315789473684209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-30.952380952380953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-6.8965517241379306</v>
      </c>
      <c r="T50" s="271">
        <f>(S19-N14)/N14*100</f>
        <v>-60.294117647058819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W20">
    <cfRule type="iconSet" priority="19">
      <iconSet iconSet="3Arrows">
        <cfvo type="percent" val="0"/>
        <cfvo type="num" val="0" gte="0"/>
        <cfvo type="num" val="0"/>
      </iconSet>
    </cfRule>
  </conditionalFormatting>
  <conditionalFormatting sqref="X16:AE20">
    <cfRule type="iconSet" priority="16">
      <iconSet iconSet="3Arrows">
        <cfvo type="percent" val="0"/>
        <cfvo type="num" val="0"/>
        <cfvo type="num" val="0" gte="0"/>
      </iconSet>
    </cfRule>
  </conditionalFormatting>
  <conditionalFormatting sqref="AF16:AF20">
    <cfRule type="iconSet" priority="15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N40:S44 T50 T44 N46:S50 O45:S45 T40:U42 S45:U48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ignoredErrors>
    <ignoredError sqref="W7:AN9 AN10" formulaRange="1"/>
  </ignoredError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AN50"/>
  <sheetViews>
    <sheetView topLeftCell="L1" workbookViewId="0">
      <selection activeCell="AE43" sqref="AE43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38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122</v>
      </c>
      <c r="X6" s="42">
        <f t="shared" si="0"/>
        <v>156</v>
      </c>
      <c r="Y6" s="42">
        <f t="shared" si="0"/>
        <v>178</v>
      </c>
      <c r="Z6" s="42">
        <f t="shared" si="0"/>
        <v>171</v>
      </c>
      <c r="AA6" s="42">
        <f t="shared" si="0"/>
        <v>176</v>
      </c>
      <c r="AB6" s="42">
        <f t="shared" si="0"/>
        <v>170</v>
      </c>
      <c r="AC6" s="42">
        <f t="shared" si="0"/>
        <v>143</v>
      </c>
      <c r="AD6" s="42">
        <f t="shared" si="0"/>
        <v>141</v>
      </c>
      <c r="AE6" s="80">
        <f t="shared" si="0"/>
        <v>125</v>
      </c>
      <c r="AF6" s="80">
        <f t="shared" si="0"/>
        <v>122</v>
      </c>
      <c r="AG6" s="80">
        <f t="shared" si="0"/>
        <v>101</v>
      </c>
      <c r="AH6" s="80">
        <f t="shared" si="0"/>
        <v>124</v>
      </c>
      <c r="AI6" s="80">
        <f t="shared" si="0"/>
        <v>136</v>
      </c>
      <c r="AJ6" s="80">
        <f t="shared" si="0"/>
        <v>130</v>
      </c>
      <c r="AK6" s="80">
        <f t="shared" si="0"/>
        <v>146</v>
      </c>
      <c r="AL6" s="80">
        <f t="shared" si="0"/>
        <v>166</v>
      </c>
      <c r="AM6" s="80">
        <f t="shared" si="0"/>
        <v>151</v>
      </c>
      <c r="AN6" s="43">
        <f t="shared" si="0"/>
        <v>146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44">
        <f t="shared" ref="W7:AN7" si="1">SUM(C9:C13,C34)</f>
        <v>1114</v>
      </c>
      <c r="X7" s="45">
        <f t="shared" si="1"/>
        <v>1135</v>
      </c>
      <c r="Y7" s="45">
        <f t="shared" si="1"/>
        <v>1141</v>
      </c>
      <c r="Z7" s="45">
        <f t="shared" si="1"/>
        <v>1085</v>
      </c>
      <c r="AA7" s="45">
        <f t="shared" si="1"/>
        <v>1148</v>
      </c>
      <c r="AB7" s="45">
        <f t="shared" si="1"/>
        <v>1062</v>
      </c>
      <c r="AC7" s="45">
        <f t="shared" si="1"/>
        <v>1022</v>
      </c>
      <c r="AD7" s="45">
        <f t="shared" si="1"/>
        <v>970</v>
      </c>
      <c r="AE7" s="75">
        <f t="shared" si="1"/>
        <v>987</v>
      </c>
      <c r="AF7" s="75">
        <f t="shared" si="1"/>
        <v>924</v>
      </c>
      <c r="AG7" s="75">
        <f t="shared" si="1"/>
        <v>847</v>
      </c>
      <c r="AH7" s="75">
        <f t="shared" si="1"/>
        <v>877</v>
      </c>
      <c r="AI7" s="75">
        <f t="shared" si="1"/>
        <v>954</v>
      </c>
      <c r="AJ7" s="75">
        <f t="shared" si="1"/>
        <v>906</v>
      </c>
      <c r="AK7" s="75">
        <f t="shared" si="1"/>
        <v>920</v>
      </c>
      <c r="AL7" s="75">
        <f t="shared" si="1"/>
        <v>905</v>
      </c>
      <c r="AM7" s="75">
        <f t="shared" si="1"/>
        <v>984</v>
      </c>
      <c r="AN7" s="46">
        <f t="shared" si="1"/>
        <v>944</v>
      </c>
    </row>
    <row r="8" spans="2:40" x14ac:dyDescent="0.25">
      <c r="B8" s="237" t="s">
        <v>0</v>
      </c>
      <c r="C8" s="9">
        <v>122</v>
      </c>
      <c r="D8" s="10">
        <v>156</v>
      </c>
      <c r="E8" s="181">
        <v>178</v>
      </c>
      <c r="F8" s="181">
        <v>171</v>
      </c>
      <c r="G8" s="181">
        <v>176</v>
      </c>
      <c r="H8" s="181">
        <v>170</v>
      </c>
      <c r="I8" s="181">
        <v>143</v>
      </c>
      <c r="J8" s="181">
        <v>141</v>
      </c>
      <c r="K8" s="207">
        <v>125</v>
      </c>
      <c r="L8" s="207">
        <v>122</v>
      </c>
      <c r="M8" s="207">
        <v>101</v>
      </c>
      <c r="N8" s="199">
        <v>124</v>
      </c>
      <c r="O8" s="160">
        <v>136</v>
      </c>
      <c r="P8" s="160">
        <v>130</v>
      </c>
      <c r="Q8" s="160">
        <v>146</v>
      </c>
      <c r="R8" s="160">
        <v>166</v>
      </c>
      <c r="S8" s="160">
        <v>151</v>
      </c>
      <c r="T8" s="11">
        <v>146</v>
      </c>
      <c r="V8" s="24" t="s">
        <v>27</v>
      </c>
      <c r="W8" s="44">
        <f t="shared" ref="W8:AN8" si="2">SUM(C14:C17)</f>
        <v>347</v>
      </c>
      <c r="X8" s="45">
        <f t="shared" si="2"/>
        <v>559</v>
      </c>
      <c r="Y8" s="45">
        <f t="shared" si="2"/>
        <v>687</v>
      </c>
      <c r="Z8" s="45">
        <f t="shared" si="2"/>
        <v>734</v>
      </c>
      <c r="AA8" s="45">
        <f t="shared" si="2"/>
        <v>743</v>
      </c>
      <c r="AB8" s="45">
        <f t="shared" si="2"/>
        <v>710</v>
      </c>
      <c r="AC8" s="45">
        <f t="shared" si="2"/>
        <v>695</v>
      </c>
      <c r="AD8" s="45">
        <f t="shared" si="2"/>
        <v>763</v>
      </c>
      <c r="AE8" s="75">
        <f t="shared" si="2"/>
        <v>740</v>
      </c>
      <c r="AF8" s="75">
        <f t="shared" si="2"/>
        <v>758</v>
      </c>
      <c r="AG8" s="75">
        <f t="shared" si="2"/>
        <v>680</v>
      </c>
      <c r="AH8" s="75">
        <f t="shared" si="2"/>
        <v>749</v>
      </c>
      <c r="AI8" s="75">
        <f t="shared" si="2"/>
        <v>758</v>
      </c>
      <c r="AJ8" s="75">
        <f t="shared" si="2"/>
        <v>723</v>
      </c>
      <c r="AK8" s="75">
        <f t="shared" si="2"/>
        <v>752</v>
      </c>
      <c r="AL8" s="75">
        <f t="shared" si="2"/>
        <v>743</v>
      </c>
      <c r="AM8" s="75">
        <f t="shared" si="2"/>
        <v>801</v>
      </c>
      <c r="AN8" s="46">
        <f t="shared" si="2"/>
        <v>759</v>
      </c>
    </row>
    <row r="9" spans="2:40" ht="15.75" thickBot="1" x14ac:dyDescent="0.3">
      <c r="B9" s="8" t="s">
        <v>1</v>
      </c>
      <c r="C9" s="4">
        <v>184</v>
      </c>
      <c r="D9" s="2">
        <v>243</v>
      </c>
      <c r="E9" s="2">
        <v>237</v>
      </c>
      <c r="F9" s="72">
        <v>197</v>
      </c>
      <c r="G9" s="72">
        <v>244</v>
      </c>
      <c r="H9" s="72">
        <v>224</v>
      </c>
      <c r="I9" s="72">
        <v>201</v>
      </c>
      <c r="J9" s="72">
        <v>192</v>
      </c>
      <c r="K9" s="182">
        <v>212</v>
      </c>
      <c r="L9" s="182">
        <v>186</v>
      </c>
      <c r="M9" s="182">
        <v>160</v>
      </c>
      <c r="N9" s="182">
        <v>180</v>
      </c>
      <c r="O9" s="180">
        <v>215</v>
      </c>
      <c r="P9" s="161">
        <v>169</v>
      </c>
      <c r="Q9" s="161">
        <v>207</v>
      </c>
      <c r="R9" s="161">
        <v>209</v>
      </c>
      <c r="S9" s="161">
        <v>208</v>
      </c>
      <c r="T9" s="5">
        <v>177</v>
      </c>
      <c r="V9" s="25" t="s">
        <v>28</v>
      </c>
      <c r="W9" s="47">
        <f t="shared" ref="W9:AN9" si="3">SUM(C18:C19)</f>
        <v>92</v>
      </c>
      <c r="X9" s="48">
        <f t="shared" si="3"/>
        <v>144</v>
      </c>
      <c r="Y9" s="48">
        <f t="shared" si="3"/>
        <v>152</v>
      </c>
      <c r="Z9" s="48">
        <f t="shared" si="3"/>
        <v>168</v>
      </c>
      <c r="AA9" s="48">
        <f t="shared" si="3"/>
        <v>145</v>
      </c>
      <c r="AB9" s="48">
        <f t="shared" si="3"/>
        <v>156</v>
      </c>
      <c r="AC9" s="48">
        <f t="shared" si="3"/>
        <v>184</v>
      </c>
      <c r="AD9" s="48">
        <f t="shared" si="3"/>
        <v>139</v>
      </c>
      <c r="AE9" s="82">
        <f t="shared" si="3"/>
        <v>144</v>
      </c>
      <c r="AF9" s="82">
        <f t="shared" si="3"/>
        <v>156</v>
      </c>
      <c r="AG9" s="82">
        <f t="shared" si="3"/>
        <v>177</v>
      </c>
      <c r="AH9" s="82">
        <f t="shared" si="3"/>
        <v>150</v>
      </c>
      <c r="AI9" s="82">
        <f t="shared" si="3"/>
        <v>181</v>
      </c>
      <c r="AJ9" s="82">
        <f t="shared" si="3"/>
        <v>200</v>
      </c>
      <c r="AK9" s="82">
        <f t="shared" si="3"/>
        <v>174</v>
      </c>
      <c r="AL9" s="82">
        <f t="shared" si="3"/>
        <v>153</v>
      </c>
      <c r="AM9" s="82">
        <f t="shared" si="3"/>
        <v>176</v>
      </c>
      <c r="AN9" s="49">
        <f t="shared" si="3"/>
        <v>218</v>
      </c>
    </row>
    <row r="10" spans="2:40" ht="15.75" thickBot="1" x14ac:dyDescent="0.3">
      <c r="B10" s="8" t="s">
        <v>2</v>
      </c>
      <c r="C10" s="4">
        <v>250</v>
      </c>
      <c r="D10" s="2">
        <v>221</v>
      </c>
      <c r="E10" s="2">
        <v>231</v>
      </c>
      <c r="F10" s="2">
        <v>234</v>
      </c>
      <c r="G10" s="72">
        <v>216</v>
      </c>
      <c r="H10" s="72">
        <v>191</v>
      </c>
      <c r="I10" s="72">
        <v>194</v>
      </c>
      <c r="J10" s="72">
        <v>178</v>
      </c>
      <c r="K10" s="182">
        <v>164</v>
      </c>
      <c r="L10" s="182">
        <v>180</v>
      </c>
      <c r="M10" s="182">
        <v>157</v>
      </c>
      <c r="N10" s="182">
        <v>159</v>
      </c>
      <c r="O10" s="182">
        <v>146</v>
      </c>
      <c r="P10" s="180">
        <v>188</v>
      </c>
      <c r="Q10" s="161">
        <v>173</v>
      </c>
      <c r="R10" s="161">
        <v>165</v>
      </c>
      <c r="S10" s="161">
        <v>188</v>
      </c>
      <c r="T10" s="5">
        <v>194</v>
      </c>
      <c r="V10" s="26" t="s">
        <v>29</v>
      </c>
      <c r="W10" s="50">
        <f t="shared" ref="W10:AN10" si="4">SUM(C8:C19,C34)</f>
        <v>1675</v>
      </c>
      <c r="X10" s="51">
        <f t="shared" si="4"/>
        <v>1994</v>
      </c>
      <c r="Y10" s="51">
        <f t="shared" si="4"/>
        <v>2158</v>
      </c>
      <c r="Z10" s="51">
        <f t="shared" si="4"/>
        <v>2158</v>
      </c>
      <c r="AA10" s="51">
        <f t="shared" si="4"/>
        <v>2212</v>
      </c>
      <c r="AB10" s="51">
        <f t="shared" si="4"/>
        <v>2098</v>
      </c>
      <c r="AC10" s="51">
        <f t="shared" si="4"/>
        <v>2044</v>
      </c>
      <c r="AD10" s="51">
        <f t="shared" si="4"/>
        <v>2013</v>
      </c>
      <c r="AE10" s="122">
        <f t="shared" si="4"/>
        <v>1996</v>
      </c>
      <c r="AF10" s="122">
        <f t="shared" si="4"/>
        <v>1960</v>
      </c>
      <c r="AG10" s="122">
        <f t="shared" si="4"/>
        <v>1805</v>
      </c>
      <c r="AH10" s="122">
        <f t="shared" si="4"/>
        <v>1900</v>
      </c>
      <c r="AI10" s="122">
        <f t="shared" si="4"/>
        <v>2029</v>
      </c>
      <c r="AJ10" s="122">
        <f t="shared" si="4"/>
        <v>1959</v>
      </c>
      <c r="AK10" s="122">
        <f t="shared" si="4"/>
        <v>1992</v>
      </c>
      <c r="AL10" s="122">
        <f t="shared" si="4"/>
        <v>1967</v>
      </c>
      <c r="AM10" s="122">
        <f t="shared" si="4"/>
        <v>2112</v>
      </c>
      <c r="AN10" s="52">
        <f t="shared" si="4"/>
        <v>2067</v>
      </c>
    </row>
    <row r="11" spans="2:40" x14ac:dyDescent="0.25">
      <c r="B11" s="8" t="s">
        <v>3</v>
      </c>
      <c r="C11" s="4">
        <v>241</v>
      </c>
      <c r="D11" s="2">
        <v>213</v>
      </c>
      <c r="E11" s="2">
        <v>224</v>
      </c>
      <c r="F11" s="2">
        <v>230</v>
      </c>
      <c r="G11" s="2">
        <v>240</v>
      </c>
      <c r="H11" s="72">
        <v>209</v>
      </c>
      <c r="I11" s="72">
        <v>187</v>
      </c>
      <c r="J11" s="72">
        <v>192</v>
      </c>
      <c r="K11" s="182">
        <v>186</v>
      </c>
      <c r="L11" s="182">
        <v>175</v>
      </c>
      <c r="M11" s="182">
        <v>183</v>
      </c>
      <c r="N11" s="182">
        <v>156</v>
      </c>
      <c r="O11" s="182">
        <v>203</v>
      </c>
      <c r="P11" s="182">
        <v>149</v>
      </c>
      <c r="Q11" s="180">
        <v>159</v>
      </c>
      <c r="R11" s="161">
        <v>174</v>
      </c>
      <c r="S11" s="161">
        <v>190</v>
      </c>
      <c r="T11" s="5">
        <v>185</v>
      </c>
    </row>
    <row r="12" spans="2:40" x14ac:dyDescent="0.25">
      <c r="B12" s="8" t="s">
        <v>4</v>
      </c>
      <c r="C12" s="4">
        <v>226</v>
      </c>
      <c r="D12" s="2">
        <v>229</v>
      </c>
      <c r="E12" s="2">
        <v>207</v>
      </c>
      <c r="F12" s="2">
        <v>220</v>
      </c>
      <c r="G12" s="2">
        <v>211</v>
      </c>
      <c r="H12" s="2">
        <v>231</v>
      </c>
      <c r="I12" s="72">
        <v>210</v>
      </c>
      <c r="J12" s="72">
        <v>192</v>
      </c>
      <c r="K12" s="182">
        <v>216</v>
      </c>
      <c r="L12" s="182">
        <v>189</v>
      </c>
      <c r="M12" s="182">
        <v>160</v>
      </c>
      <c r="N12" s="182">
        <v>193</v>
      </c>
      <c r="O12" s="182">
        <v>185</v>
      </c>
      <c r="P12" s="182">
        <v>204</v>
      </c>
      <c r="Q12" s="182">
        <v>182</v>
      </c>
      <c r="R12" s="180">
        <v>170</v>
      </c>
      <c r="S12" s="161">
        <v>207</v>
      </c>
      <c r="T12" s="5">
        <v>193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213</v>
      </c>
      <c r="D13" s="2">
        <v>229</v>
      </c>
      <c r="E13" s="2">
        <v>242</v>
      </c>
      <c r="F13" s="2">
        <v>204</v>
      </c>
      <c r="G13" s="2">
        <v>237</v>
      </c>
      <c r="H13" s="2">
        <v>207</v>
      </c>
      <c r="I13" s="2">
        <v>230</v>
      </c>
      <c r="J13" s="72">
        <v>216</v>
      </c>
      <c r="K13" s="182">
        <v>209</v>
      </c>
      <c r="L13" s="182">
        <v>194</v>
      </c>
      <c r="M13" s="182">
        <v>187</v>
      </c>
      <c r="N13" s="182">
        <v>189</v>
      </c>
      <c r="O13" s="182">
        <v>205</v>
      </c>
      <c r="P13" s="182">
        <v>196</v>
      </c>
      <c r="Q13" s="182">
        <v>199</v>
      </c>
      <c r="R13" s="182">
        <v>187</v>
      </c>
      <c r="S13" s="180">
        <v>191</v>
      </c>
      <c r="T13" s="5">
        <v>195</v>
      </c>
    </row>
    <row r="14" spans="2:40" ht="15.75" thickBot="1" x14ac:dyDescent="0.3">
      <c r="B14" s="8" t="s">
        <v>6</v>
      </c>
      <c r="C14" s="4">
        <v>135</v>
      </c>
      <c r="D14" s="2">
        <v>230</v>
      </c>
      <c r="E14" s="72">
        <v>252</v>
      </c>
      <c r="F14" s="72">
        <v>261</v>
      </c>
      <c r="G14" s="72">
        <v>255</v>
      </c>
      <c r="H14" s="72">
        <v>247</v>
      </c>
      <c r="I14" s="72">
        <v>258</v>
      </c>
      <c r="J14" s="72">
        <v>273</v>
      </c>
      <c r="K14" s="182">
        <v>282</v>
      </c>
      <c r="L14" s="182">
        <v>272</v>
      </c>
      <c r="M14" s="182">
        <v>221</v>
      </c>
      <c r="N14" s="191">
        <v>240</v>
      </c>
      <c r="O14" s="161">
        <v>259</v>
      </c>
      <c r="P14" s="161">
        <v>240</v>
      </c>
      <c r="Q14" s="161">
        <v>281</v>
      </c>
      <c r="R14" s="161">
        <v>221</v>
      </c>
      <c r="S14" s="161">
        <v>249</v>
      </c>
      <c r="T14" s="5">
        <v>232</v>
      </c>
    </row>
    <row r="15" spans="2:40" ht="15.75" thickBot="1" x14ac:dyDescent="0.3">
      <c r="B15" s="8" t="s">
        <v>7</v>
      </c>
      <c r="C15" s="4">
        <v>89</v>
      </c>
      <c r="D15" s="2">
        <v>162</v>
      </c>
      <c r="E15" s="2">
        <v>197</v>
      </c>
      <c r="F15" s="72">
        <v>183</v>
      </c>
      <c r="G15" s="72">
        <v>186</v>
      </c>
      <c r="H15" s="72">
        <v>195</v>
      </c>
      <c r="I15" s="72">
        <v>179</v>
      </c>
      <c r="J15" s="72">
        <v>209</v>
      </c>
      <c r="K15" s="182">
        <v>191</v>
      </c>
      <c r="L15" s="182">
        <v>204</v>
      </c>
      <c r="M15" s="182">
        <v>180</v>
      </c>
      <c r="N15" s="182">
        <v>210</v>
      </c>
      <c r="O15" s="191">
        <v>194</v>
      </c>
      <c r="P15" s="161">
        <v>199</v>
      </c>
      <c r="Q15" s="161">
        <v>175</v>
      </c>
      <c r="R15" s="161">
        <v>202</v>
      </c>
      <c r="S15" s="161">
        <v>207</v>
      </c>
      <c r="T15" s="5">
        <v>178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71</v>
      </c>
      <c r="D16" s="2">
        <v>89</v>
      </c>
      <c r="E16" s="2">
        <v>143</v>
      </c>
      <c r="F16" s="2">
        <v>180</v>
      </c>
      <c r="G16" s="72">
        <v>167</v>
      </c>
      <c r="H16" s="72">
        <v>147</v>
      </c>
      <c r="I16" s="72">
        <v>169</v>
      </c>
      <c r="J16" s="72">
        <v>161</v>
      </c>
      <c r="K16" s="182">
        <v>141</v>
      </c>
      <c r="L16" s="182">
        <v>163</v>
      </c>
      <c r="M16" s="182">
        <v>161</v>
      </c>
      <c r="N16" s="182">
        <v>163</v>
      </c>
      <c r="O16" s="182">
        <v>173</v>
      </c>
      <c r="P16" s="191">
        <v>158</v>
      </c>
      <c r="Q16" s="161">
        <v>173</v>
      </c>
      <c r="R16" s="161">
        <v>176</v>
      </c>
      <c r="S16" s="161">
        <v>191</v>
      </c>
      <c r="T16" s="5">
        <v>204</v>
      </c>
      <c r="V16" s="23" t="s">
        <v>25</v>
      </c>
      <c r="W16" s="53"/>
      <c r="X16" s="55">
        <f>(X6-W6)/W6*100</f>
        <v>27.868852459016392</v>
      </c>
      <c r="Y16" s="55">
        <f t="shared" ref="Y16:AN16" si="5">(Y6-X6)/X6*100</f>
        <v>14.102564102564102</v>
      </c>
      <c r="Z16" s="61">
        <f t="shared" si="5"/>
        <v>-3.9325842696629212</v>
      </c>
      <c r="AA16" s="55">
        <f t="shared" si="5"/>
        <v>2.9239766081871341</v>
      </c>
      <c r="AB16" s="61">
        <f t="shared" si="5"/>
        <v>-3.4090909090909087</v>
      </c>
      <c r="AC16" s="61">
        <f t="shared" si="5"/>
        <v>-15.882352941176469</v>
      </c>
      <c r="AD16" s="61">
        <f t="shared" si="5"/>
        <v>-1.3986013986013985</v>
      </c>
      <c r="AE16" s="170">
        <f t="shared" si="5"/>
        <v>-11.347517730496454</v>
      </c>
      <c r="AF16" s="170">
        <f t="shared" si="5"/>
        <v>-2.4</v>
      </c>
      <c r="AG16" s="170">
        <f t="shared" si="5"/>
        <v>-17.21311475409836</v>
      </c>
      <c r="AH16" s="156">
        <f t="shared" si="5"/>
        <v>22.772277227722775</v>
      </c>
      <c r="AI16" s="156">
        <f t="shared" si="5"/>
        <v>9.67741935483871</v>
      </c>
      <c r="AJ16" s="170">
        <f t="shared" si="5"/>
        <v>-4.4117647058823533</v>
      </c>
      <c r="AK16" s="156">
        <f t="shared" si="5"/>
        <v>12.307692307692308</v>
      </c>
      <c r="AL16" s="156">
        <f t="shared" si="5"/>
        <v>13.698630136986301</v>
      </c>
      <c r="AM16" s="170">
        <f t="shared" si="5"/>
        <v>-9.0361445783132535</v>
      </c>
      <c r="AN16" s="69">
        <f t="shared" si="5"/>
        <v>-3.3112582781456954</v>
      </c>
    </row>
    <row r="17" spans="2:40" x14ac:dyDescent="0.25">
      <c r="B17" s="8" t="s">
        <v>9</v>
      </c>
      <c r="C17" s="4">
        <v>52</v>
      </c>
      <c r="D17" s="2">
        <v>78</v>
      </c>
      <c r="E17" s="2">
        <v>95</v>
      </c>
      <c r="F17" s="2">
        <v>110</v>
      </c>
      <c r="G17" s="2">
        <v>135</v>
      </c>
      <c r="H17" s="72">
        <v>121</v>
      </c>
      <c r="I17" s="72">
        <v>89</v>
      </c>
      <c r="J17" s="72">
        <v>120</v>
      </c>
      <c r="K17" s="182">
        <v>126</v>
      </c>
      <c r="L17" s="182">
        <v>119</v>
      </c>
      <c r="M17" s="182">
        <v>118</v>
      </c>
      <c r="N17" s="182">
        <v>136</v>
      </c>
      <c r="O17" s="182">
        <v>132</v>
      </c>
      <c r="P17" s="182">
        <v>126</v>
      </c>
      <c r="Q17" s="191">
        <v>123</v>
      </c>
      <c r="R17" s="161">
        <v>144</v>
      </c>
      <c r="S17" s="161">
        <v>154</v>
      </c>
      <c r="T17" s="5">
        <v>145</v>
      </c>
      <c r="V17" s="24" t="s">
        <v>26</v>
      </c>
      <c r="W17" s="34"/>
      <c r="X17" s="57">
        <f t="shared" ref="X17:AN20" si="6">(X7-W7)/W7*100</f>
        <v>1.8850987432675044</v>
      </c>
      <c r="Y17" s="57">
        <f t="shared" si="6"/>
        <v>0.52863436123348018</v>
      </c>
      <c r="Z17" s="63">
        <f t="shared" si="6"/>
        <v>-4.9079754601226995</v>
      </c>
      <c r="AA17" s="57">
        <f t="shared" si="6"/>
        <v>5.806451612903226</v>
      </c>
      <c r="AB17" s="63">
        <f t="shared" si="6"/>
        <v>-7.4912891986062711</v>
      </c>
      <c r="AC17" s="63">
        <f t="shared" si="6"/>
        <v>-3.766478342749529</v>
      </c>
      <c r="AD17" s="63">
        <f t="shared" si="6"/>
        <v>-5.0880626223091969</v>
      </c>
      <c r="AE17" s="168">
        <f t="shared" si="6"/>
        <v>1.7525773195876289</v>
      </c>
      <c r="AF17" s="157">
        <f t="shared" si="6"/>
        <v>-6.3829787234042552</v>
      </c>
      <c r="AG17" s="157">
        <f t="shared" si="6"/>
        <v>-8.3333333333333321</v>
      </c>
      <c r="AH17" s="168">
        <f t="shared" si="6"/>
        <v>3.5419126328217239</v>
      </c>
      <c r="AI17" s="168">
        <f t="shared" si="6"/>
        <v>8.7799315849486881</v>
      </c>
      <c r="AJ17" s="157">
        <f t="shared" si="6"/>
        <v>-5.0314465408805038</v>
      </c>
      <c r="AK17" s="168">
        <f t="shared" si="6"/>
        <v>1.545253863134658</v>
      </c>
      <c r="AL17" s="157">
        <f t="shared" si="6"/>
        <v>-1.6304347826086956</v>
      </c>
      <c r="AM17" s="168">
        <f t="shared" si="6"/>
        <v>8.7292817679558024</v>
      </c>
      <c r="AN17" s="62">
        <f t="shared" si="6"/>
        <v>-4.0650406504065035</v>
      </c>
    </row>
    <row r="18" spans="2:40" x14ac:dyDescent="0.25">
      <c r="B18" s="8" t="s">
        <v>10</v>
      </c>
      <c r="C18" s="4">
        <v>92</v>
      </c>
      <c r="D18" s="2">
        <v>64</v>
      </c>
      <c r="E18" s="2">
        <v>88</v>
      </c>
      <c r="F18" s="2">
        <v>88</v>
      </c>
      <c r="G18" s="2">
        <v>85</v>
      </c>
      <c r="H18" s="2">
        <v>93</v>
      </c>
      <c r="I18" s="72">
        <v>122</v>
      </c>
      <c r="J18" s="72">
        <v>75</v>
      </c>
      <c r="K18" s="182">
        <v>93</v>
      </c>
      <c r="L18" s="182">
        <v>103</v>
      </c>
      <c r="M18" s="182">
        <v>99</v>
      </c>
      <c r="N18" s="182">
        <v>97</v>
      </c>
      <c r="O18" s="182">
        <v>109</v>
      </c>
      <c r="P18" s="182">
        <v>122</v>
      </c>
      <c r="Q18" s="182">
        <v>101</v>
      </c>
      <c r="R18" s="191">
        <v>88</v>
      </c>
      <c r="S18" s="161">
        <v>115</v>
      </c>
      <c r="T18" s="5">
        <v>124</v>
      </c>
      <c r="V18" s="24" t="s">
        <v>27</v>
      </c>
      <c r="W18" s="34"/>
      <c r="X18" s="57">
        <f t="shared" si="6"/>
        <v>61.095100864553309</v>
      </c>
      <c r="Y18" s="57">
        <f t="shared" si="6"/>
        <v>22.898032200357783</v>
      </c>
      <c r="Z18" s="57">
        <f t="shared" si="6"/>
        <v>6.8413391557496359</v>
      </c>
      <c r="AA18" s="57">
        <f t="shared" si="6"/>
        <v>1.2261580381471391</v>
      </c>
      <c r="AB18" s="63">
        <f t="shared" si="6"/>
        <v>-4.4414535666218038</v>
      </c>
      <c r="AC18" s="63">
        <f t="shared" si="6"/>
        <v>-2.112676056338028</v>
      </c>
      <c r="AD18" s="57">
        <f t="shared" si="6"/>
        <v>9.7841726618705032</v>
      </c>
      <c r="AE18" s="157">
        <f t="shared" si="6"/>
        <v>-3.0144167758846661</v>
      </c>
      <c r="AF18" s="168">
        <f t="shared" si="6"/>
        <v>2.4324324324324325</v>
      </c>
      <c r="AG18" s="157">
        <f t="shared" si="6"/>
        <v>-10.29023746701847</v>
      </c>
      <c r="AH18" s="168">
        <f t="shared" si="6"/>
        <v>10.147058823529411</v>
      </c>
      <c r="AI18" s="168">
        <f t="shared" si="6"/>
        <v>1.2016021361815754</v>
      </c>
      <c r="AJ18" s="157">
        <f t="shared" si="6"/>
        <v>-4.6174142480211078</v>
      </c>
      <c r="AK18" s="168">
        <f t="shared" si="6"/>
        <v>4.0110650069156293</v>
      </c>
      <c r="AL18" s="157">
        <f t="shared" si="6"/>
        <v>-1.196808510638298</v>
      </c>
      <c r="AM18" s="168">
        <f t="shared" si="6"/>
        <v>7.8061911170928671</v>
      </c>
      <c r="AN18" s="62">
        <f t="shared" si="6"/>
        <v>-5.2434456928838955</v>
      </c>
    </row>
    <row r="19" spans="2:40" ht="15.75" thickBot="1" x14ac:dyDescent="0.3">
      <c r="B19" s="8" t="s">
        <v>11</v>
      </c>
      <c r="C19" s="4"/>
      <c r="D19" s="2">
        <v>80</v>
      </c>
      <c r="E19" s="2">
        <v>64</v>
      </c>
      <c r="F19" s="2">
        <v>80</v>
      </c>
      <c r="G19" s="2">
        <v>60</v>
      </c>
      <c r="H19" s="2">
        <v>63</v>
      </c>
      <c r="I19" s="2">
        <v>62</v>
      </c>
      <c r="J19" s="72">
        <v>64</v>
      </c>
      <c r="K19" s="182">
        <v>51</v>
      </c>
      <c r="L19" s="182">
        <v>53</v>
      </c>
      <c r="M19" s="182">
        <v>78</v>
      </c>
      <c r="N19" s="182">
        <v>53</v>
      </c>
      <c r="O19" s="182">
        <v>72</v>
      </c>
      <c r="P19" s="182">
        <v>78</v>
      </c>
      <c r="Q19" s="182">
        <v>73</v>
      </c>
      <c r="R19" s="182">
        <v>65</v>
      </c>
      <c r="S19" s="191">
        <v>61</v>
      </c>
      <c r="T19" s="5">
        <v>94</v>
      </c>
      <c r="V19" s="25" t="s">
        <v>28</v>
      </c>
      <c r="W19" s="35"/>
      <c r="X19" s="59">
        <f t="shared" si="6"/>
        <v>56.521739130434781</v>
      </c>
      <c r="Y19" s="59">
        <f t="shared" si="6"/>
        <v>5.5555555555555554</v>
      </c>
      <c r="Z19" s="59">
        <f t="shared" si="6"/>
        <v>10.526315789473683</v>
      </c>
      <c r="AA19" s="64">
        <f t="shared" si="6"/>
        <v>-13.690476190476192</v>
      </c>
      <c r="AB19" s="59">
        <f t="shared" si="6"/>
        <v>7.5862068965517242</v>
      </c>
      <c r="AC19" s="59">
        <f t="shared" si="6"/>
        <v>17.948717948717949</v>
      </c>
      <c r="AD19" s="64">
        <f t="shared" si="6"/>
        <v>-24.456521739130434</v>
      </c>
      <c r="AE19" s="158">
        <f t="shared" si="6"/>
        <v>3.5971223021582732</v>
      </c>
      <c r="AF19" s="158">
        <f t="shared" si="6"/>
        <v>8.3333333333333321</v>
      </c>
      <c r="AG19" s="158">
        <f t="shared" si="6"/>
        <v>13.461538461538462</v>
      </c>
      <c r="AH19" s="171">
        <f t="shared" si="6"/>
        <v>-15.254237288135593</v>
      </c>
      <c r="AI19" s="158">
        <f t="shared" si="6"/>
        <v>20.666666666666668</v>
      </c>
      <c r="AJ19" s="158">
        <f t="shared" si="6"/>
        <v>10.497237569060774</v>
      </c>
      <c r="AK19" s="171">
        <f t="shared" si="6"/>
        <v>-13</v>
      </c>
      <c r="AL19" s="171">
        <f t="shared" si="6"/>
        <v>-12.068965517241379</v>
      </c>
      <c r="AM19" s="158">
        <f t="shared" si="6"/>
        <v>15.032679738562091</v>
      </c>
      <c r="AN19" s="60">
        <f t="shared" si="6"/>
        <v>23.863636363636363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19.044776119402982</v>
      </c>
      <c r="Y20" s="54">
        <f t="shared" si="6"/>
        <v>8.224674022066198</v>
      </c>
      <c r="Z20" s="71">
        <f t="shared" si="6"/>
        <v>0</v>
      </c>
      <c r="AA20" s="54">
        <f t="shared" si="6"/>
        <v>2.5023169601482853</v>
      </c>
      <c r="AB20" s="65">
        <f t="shared" si="6"/>
        <v>-5.1537070524412298</v>
      </c>
      <c r="AC20" s="65">
        <f t="shared" si="6"/>
        <v>-2.5738798856053386</v>
      </c>
      <c r="AD20" s="65">
        <f t="shared" si="6"/>
        <v>-1.5166340508806262</v>
      </c>
      <c r="AE20" s="159">
        <f t="shared" si="6"/>
        <v>-0.84451068057625445</v>
      </c>
      <c r="AF20" s="159">
        <f t="shared" si="6"/>
        <v>-1.8036072144288577</v>
      </c>
      <c r="AG20" s="159">
        <f t="shared" si="6"/>
        <v>-7.9081632653061229</v>
      </c>
      <c r="AH20" s="169">
        <f t="shared" si="6"/>
        <v>5.2631578947368416</v>
      </c>
      <c r="AI20" s="169">
        <f t="shared" si="6"/>
        <v>6.7894736842105257</v>
      </c>
      <c r="AJ20" s="159">
        <f t="shared" si="6"/>
        <v>-3.4499753573188761</v>
      </c>
      <c r="AK20" s="169">
        <f t="shared" si="6"/>
        <v>1.6845329249617151</v>
      </c>
      <c r="AL20" s="159">
        <f t="shared" si="6"/>
        <v>-1.2550200803212852</v>
      </c>
      <c r="AM20" s="169">
        <f t="shared" si="6"/>
        <v>7.3716319267920687</v>
      </c>
      <c r="AN20" s="66">
        <f t="shared" si="6"/>
        <v>-2.1306818181818179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107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>
        <v>24</v>
      </c>
      <c r="D23" s="2"/>
      <c r="E23" s="2"/>
      <c r="F23" s="2">
        <v>11</v>
      </c>
      <c r="G23" s="2">
        <v>3</v>
      </c>
      <c r="H23" s="2"/>
      <c r="I23" s="2">
        <v>541</v>
      </c>
      <c r="J23" s="2">
        <v>558</v>
      </c>
      <c r="K23" s="161"/>
      <c r="L23" s="161"/>
      <c r="M23" s="161"/>
      <c r="N23" s="161"/>
      <c r="O23" s="161"/>
      <c r="P23" s="161"/>
      <c r="Q23" s="161">
        <v>22</v>
      </c>
      <c r="R23" s="161"/>
      <c r="S23" s="161"/>
      <c r="T23" s="5"/>
    </row>
    <row r="24" spans="2:40" x14ac:dyDescent="0.25">
      <c r="B24" s="8" t="s">
        <v>16</v>
      </c>
      <c r="C24" s="4">
        <v>55</v>
      </c>
      <c r="D24" s="2">
        <v>39</v>
      </c>
      <c r="E24" s="2">
        <v>29</v>
      </c>
      <c r="F24" s="2">
        <v>21</v>
      </c>
      <c r="G24" s="2">
        <v>21</v>
      </c>
      <c r="H24" s="2">
        <v>18</v>
      </c>
      <c r="I24" s="2">
        <v>68</v>
      </c>
      <c r="J24" s="2">
        <v>17</v>
      </c>
      <c r="K24" s="161">
        <v>17</v>
      </c>
      <c r="L24" s="161">
        <v>4</v>
      </c>
      <c r="M24" s="161">
        <v>15</v>
      </c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/>
      <c r="E25" s="2"/>
      <c r="F25" s="2">
        <v>40</v>
      </c>
      <c r="G25" s="2">
        <v>87</v>
      </c>
      <c r="H25" s="2">
        <v>85</v>
      </c>
      <c r="I25" s="2">
        <v>327</v>
      </c>
      <c r="J25" s="2">
        <v>174</v>
      </c>
      <c r="K25" s="161">
        <v>78</v>
      </c>
      <c r="L25" s="161">
        <v>57</v>
      </c>
      <c r="M25" s="161">
        <v>87</v>
      </c>
      <c r="N25" s="161">
        <v>73</v>
      </c>
      <c r="O25" s="161">
        <v>85</v>
      </c>
      <c r="P25" s="161">
        <v>40</v>
      </c>
      <c r="Q25" s="161">
        <v>38</v>
      </c>
      <c r="R25" s="161">
        <v>29</v>
      </c>
      <c r="S25" s="161">
        <v>21</v>
      </c>
      <c r="T25" s="5">
        <v>21</v>
      </c>
    </row>
    <row r="26" spans="2:40" x14ac:dyDescent="0.25">
      <c r="B26" s="8" t="s">
        <v>18</v>
      </c>
      <c r="C26" s="4"/>
      <c r="D26" s="2"/>
      <c r="E26" s="2"/>
      <c r="F26" s="2">
        <v>32</v>
      </c>
      <c r="G26" s="2">
        <v>46</v>
      </c>
      <c r="H26" s="2">
        <v>75</v>
      </c>
      <c r="I26" s="2">
        <v>83</v>
      </c>
      <c r="J26" s="2">
        <v>59</v>
      </c>
      <c r="K26" s="161">
        <v>96</v>
      </c>
      <c r="L26" s="161">
        <v>59</v>
      </c>
      <c r="M26" s="161">
        <v>72</v>
      </c>
      <c r="N26" s="161">
        <v>84</v>
      </c>
      <c r="O26" s="161">
        <v>83</v>
      </c>
      <c r="P26" s="161">
        <v>42</v>
      </c>
      <c r="Q26" s="161">
        <v>42</v>
      </c>
      <c r="R26" s="161">
        <v>39</v>
      </c>
      <c r="S26" s="161">
        <v>41</v>
      </c>
      <c r="T26" s="5">
        <v>32</v>
      </c>
    </row>
    <row r="27" spans="2:40" x14ac:dyDescent="0.25">
      <c r="B27" s="8" t="s">
        <v>19</v>
      </c>
      <c r="C27" s="4"/>
      <c r="D27" s="2"/>
      <c r="E27" s="2"/>
      <c r="F27" s="2">
        <v>20</v>
      </c>
      <c r="G27" s="2">
        <v>35</v>
      </c>
      <c r="H27" s="2">
        <v>49</v>
      </c>
      <c r="I27" s="2">
        <v>30</v>
      </c>
      <c r="J27" s="2">
        <v>52</v>
      </c>
      <c r="K27" s="161">
        <v>43</v>
      </c>
      <c r="L27" s="161">
        <v>43</v>
      </c>
      <c r="M27" s="161">
        <v>44</v>
      </c>
      <c r="N27" s="161">
        <v>48</v>
      </c>
      <c r="O27" s="161">
        <v>43</v>
      </c>
      <c r="P27" s="161">
        <v>43</v>
      </c>
      <c r="Q27" s="161">
        <v>35</v>
      </c>
      <c r="R27" s="161">
        <v>36</v>
      </c>
      <c r="S27" s="161">
        <v>36</v>
      </c>
      <c r="T27" s="5">
        <v>28</v>
      </c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>
        <v>62</v>
      </c>
      <c r="J28" s="2">
        <v>18</v>
      </c>
      <c r="K28" s="161">
        <v>28</v>
      </c>
      <c r="L28" s="161">
        <v>44</v>
      </c>
      <c r="M28" s="161">
        <v>22</v>
      </c>
      <c r="N28" s="161">
        <v>27</v>
      </c>
      <c r="O28" s="161">
        <v>28</v>
      </c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1754</v>
      </c>
      <c r="D35" s="21">
        <v>2033</v>
      </c>
      <c r="E35" s="21">
        <v>2187</v>
      </c>
      <c r="F35" s="21">
        <v>2282</v>
      </c>
      <c r="G35" s="21">
        <v>2404</v>
      </c>
      <c r="H35" s="21">
        <v>2432</v>
      </c>
      <c r="I35" s="21">
        <v>3155</v>
      </c>
      <c r="J35" s="21">
        <v>2891</v>
      </c>
      <c r="K35" s="164">
        <v>2258</v>
      </c>
      <c r="L35" s="164">
        <v>2167</v>
      </c>
      <c r="M35" s="164">
        <v>2045</v>
      </c>
      <c r="N35" s="164">
        <v>2132</v>
      </c>
      <c r="O35" s="164">
        <v>2268</v>
      </c>
      <c r="P35" s="164">
        <v>2084</v>
      </c>
      <c r="Q35" s="164">
        <v>2129</v>
      </c>
      <c r="R35" s="164">
        <v>2071</v>
      </c>
      <c r="S35" s="164">
        <v>2210</v>
      </c>
      <c r="T35" s="22">
        <v>2148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124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73.387096774193552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-12.558139534883722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-15.425531914893616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6.9182389937106921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7">
        <f>(S13-R12)/R12*100</f>
        <v>12.352941176470589</v>
      </c>
      <c r="T44" s="267">
        <f>(S13-N8)/N8*100</f>
        <v>54.032258064516128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240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-19.166666666666668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-18.556701030927837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-22.151898734177212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-28.455284552845526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-30.681818181818183</v>
      </c>
      <c r="T50" s="271">
        <f>(S19-N14)/N14*100</f>
        <v>-74.583333333333329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26">
      <iconSet iconSet="3Arrows">
        <cfvo type="percent" val="0"/>
        <cfvo type="num" val="0" gte="0"/>
        <cfvo type="num" val="0"/>
      </iconSet>
    </cfRule>
  </conditionalFormatting>
  <conditionalFormatting sqref="X16:AE20">
    <cfRule type="iconSet" priority="25">
      <iconSet iconSet="3Arrows">
        <cfvo type="percent" val="0"/>
        <cfvo type="num" val="0"/>
        <cfvo type="num" val="0" gte="0"/>
      </iconSet>
    </cfRule>
  </conditionalFormatting>
  <conditionalFormatting sqref="AF16:AF20">
    <cfRule type="iconSet" priority="23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22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9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8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16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15">
      <iconSet iconSet="3Arrows">
        <cfvo type="percent" val="0"/>
        <cfvo type="num" val="0"/>
        <cfvo type="num" val="0" gte="0"/>
      </iconSet>
    </cfRule>
  </conditionalFormatting>
  <conditionalFormatting sqref="N40:S44 T50 T44 N46:S50 O45:S45 T40:U42 S45:U48">
    <cfRule type="iconSet" priority="17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14">
      <iconSet iconSet="3Arrows">
        <cfvo type="percent" val="0"/>
        <cfvo type="num" val="0" gte="0"/>
        <cfvo type="num" val="0"/>
      </iconSet>
    </cfRule>
  </conditionalFormatting>
  <conditionalFormatting sqref="AH16:AH20">
    <cfRule type="iconSet" priority="13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10">
      <iconSet iconSet="3Arrows">
        <cfvo type="percent" val="0"/>
        <cfvo type="num" val="0" gte="0"/>
        <cfvo type="num" val="0"/>
      </iconSet>
    </cfRule>
  </conditionalFormatting>
  <conditionalFormatting sqref="AI16:AI20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8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6">
      <iconSet iconSet="3Arrows">
        <cfvo type="percent" val="0"/>
        <cfvo type="num" val="0" gte="0"/>
        <cfvo type="num" val="0"/>
      </iconSet>
    </cfRule>
  </conditionalFormatting>
  <conditionalFormatting sqref="AK16:AK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4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2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orientation="portrait" r:id="rId1"/>
  <ignoredErrors>
    <ignoredError sqref="W7:AN9" formulaRange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AN50"/>
  <sheetViews>
    <sheetView topLeftCell="L7" workbookViewId="0">
      <selection activeCell="AQ23" sqref="AQ23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39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245</v>
      </c>
      <c r="X6" s="42">
        <f t="shared" si="0"/>
        <v>221</v>
      </c>
      <c r="Y6" s="42">
        <f t="shared" si="0"/>
        <v>225</v>
      </c>
      <c r="Z6" s="42">
        <f t="shared" si="0"/>
        <v>271</v>
      </c>
      <c r="AA6" s="42">
        <f t="shared" si="0"/>
        <v>262</v>
      </c>
      <c r="AB6" s="42">
        <f t="shared" si="0"/>
        <v>243</v>
      </c>
      <c r="AC6" s="42">
        <f t="shared" si="0"/>
        <v>241</v>
      </c>
      <c r="AD6" s="42">
        <f t="shared" si="0"/>
        <v>226</v>
      </c>
      <c r="AE6" s="80">
        <f t="shared" si="0"/>
        <v>242</v>
      </c>
      <c r="AF6" s="80">
        <f t="shared" si="0"/>
        <v>240</v>
      </c>
      <c r="AG6" s="80">
        <f t="shared" si="0"/>
        <v>251</v>
      </c>
      <c r="AH6" s="80">
        <f t="shared" si="0"/>
        <v>292</v>
      </c>
      <c r="AI6" s="80">
        <f t="shared" si="0"/>
        <v>240</v>
      </c>
      <c r="AJ6" s="80">
        <f t="shared" si="0"/>
        <v>213</v>
      </c>
      <c r="AK6" s="80">
        <f t="shared" si="0"/>
        <v>258</v>
      </c>
      <c r="AL6" s="80">
        <f t="shared" si="0"/>
        <v>305</v>
      </c>
      <c r="AM6" s="80">
        <f t="shared" si="0"/>
        <v>262</v>
      </c>
      <c r="AN6" s="43">
        <f t="shared" si="0"/>
        <v>221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48">
        <v>16</v>
      </c>
      <c r="V7" s="24" t="s">
        <v>26</v>
      </c>
      <c r="W7" s="44">
        <f t="shared" ref="W7:AN7" si="1">SUM(C9:C13,C34)</f>
        <v>1709</v>
      </c>
      <c r="X7" s="45">
        <f t="shared" si="1"/>
        <v>1690</v>
      </c>
      <c r="Y7" s="45">
        <f t="shared" si="1"/>
        <v>1663</v>
      </c>
      <c r="Z7" s="45">
        <f t="shared" si="1"/>
        <v>1618</v>
      </c>
      <c r="AA7" s="45">
        <f t="shared" si="1"/>
        <v>1668</v>
      </c>
      <c r="AB7" s="45">
        <f t="shared" si="1"/>
        <v>1768</v>
      </c>
      <c r="AC7" s="45">
        <f t="shared" si="1"/>
        <v>1735</v>
      </c>
      <c r="AD7" s="45">
        <f t="shared" si="1"/>
        <v>1730</v>
      </c>
      <c r="AE7" s="75">
        <f t="shared" si="1"/>
        <v>1685</v>
      </c>
      <c r="AF7" s="75">
        <f t="shared" si="1"/>
        <v>1609</v>
      </c>
      <c r="AG7" s="75">
        <f t="shared" si="1"/>
        <v>1568</v>
      </c>
      <c r="AH7" s="75">
        <f t="shared" si="1"/>
        <v>1563</v>
      </c>
      <c r="AI7" s="75">
        <f t="shared" si="1"/>
        <v>1555</v>
      </c>
      <c r="AJ7" s="75">
        <f t="shared" si="1"/>
        <v>1645</v>
      </c>
      <c r="AK7" s="75">
        <f t="shared" si="1"/>
        <v>1575</v>
      </c>
      <c r="AL7" s="75">
        <f t="shared" si="1"/>
        <v>1509</v>
      </c>
      <c r="AM7" s="75">
        <f t="shared" si="1"/>
        <v>1594</v>
      </c>
      <c r="AN7" s="46">
        <f t="shared" si="1"/>
        <v>1643</v>
      </c>
    </row>
    <row r="8" spans="2:40" x14ac:dyDescent="0.25">
      <c r="B8" s="237" t="s">
        <v>0</v>
      </c>
      <c r="C8" s="9">
        <v>245</v>
      </c>
      <c r="D8" s="10">
        <v>221</v>
      </c>
      <c r="E8" s="181">
        <v>225</v>
      </c>
      <c r="F8" s="181">
        <v>271</v>
      </c>
      <c r="G8" s="181">
        <v>262</v>
      </c>
      <c r="H8" s="181">
        <v>243</v>
      </c>
      <c r="I8" s="181">
        <v>241</v>
      </c>
      <c r="J8" s="181">
        <v>226</v>
      </c>
      <c r="K8" s="207">
        <v>242</v>
      </c>
      <c r="L8" s="207">
        <v>240</v>
      </c>
      <c r="M8" s="207">
        <v>251</v>
      </c>
      <c r="N8" s="199">
        <v>292</v>
      </c>
      <c r="O8" s="160">
        <v>240</v>
      </c>
      <c r="P8" s="160">
        <v>213</v>
      </c>
      <c r="Q8" s="160">
        <v>258</v>
      </c>
      <c r="R8" s="160">
        <v>305</v>
      </c>
      <c r="S8" s="160">
        <v>262</v>
      </c>
      <c r="T8" s="11">
        <v>221</v>
      </c>
      <c r="V8" s="24" t="s">
        <v>27</v>
      </c>
      <c r="W8" s="44">
        <f t="shared" ref="W8:AN8" si="2">SUM(C14:C17)</f>
        <v>878</v>
      </c>
      <c r="X8" s="45">
        <f t="shared" si="2"/>
        <v>803</v>
      </c>
      <c r="Y8" s="45">
        <f t="shared" si="2"/>
        <v>1000</v>
      </c>
      <c r="Z8" s="45">
        <f t="shared" si="2"/>
        <v>1008</v>
      </c>
      <c r="AA8" s="45">
        <f t="shared" si="2"/>
        <v>1070</v>
      </c>
      <c r="AB8" s="45">
        <f t="shared" si="2"/>
        <v>1086</v>
      </c>
      <c r="AC8" s="45">
        <f t="shared" si="2"/>
        <v>1052</v>
      </c>
      <c r="AD8" s="45">
        <f t="shared" si="2"/>
        <v>1050</v>
      </c>
      <c r="AE8" s="75">
        <f t="shared" si="2"/>
        <v>1029</v>
      </c>
      <c r="AF8" s="75">
        <f t="shared" si="2"/>
        <v>988</v>
      </c>
      <c r="AG8" s="75">
        <f t="shared" si="2"/>
        <v>941</v>
      </c>
      <c r="AH8" s="75">
        <f t="shared" si="2"/>
        <v>963</v>
      </c>
      <c r="AI8" s="75">
        <f t="shared" si="2"/>
        <v>940</v>
      </c>
      <c r="AJ8" s="75">
        <f t="shared" si="2"/>
        <v>943</v>
      </c>
      <c r="AK8" s="75">
        <f t="shared" si="2"/>
        <v>892</v>
      </c>
      <c r="AL8" s="75">
        <f t="shared" si="2"/>
        <v>900</v>
      </c>
      <c r="AM8" s="75">
        <f t="shared" si="2"/>
        <v>982</v>
      </c>
      <c r="AN8" s="46">
        <f t="shared" si="2"/>
        <v>1054</v>
      </c>
    </row>
    <row r="9" spans="2:40" ht="15.75" thickBot="1" x14ac:dyDescent="0.3">
      <c r="B9" s="8" t="s">
        <v>1</v>
      </c>
      <c r="C9" s="4">
        <v>350</v>
      </c>
      <c r="D9" s="2">
        <v>387</v>
      </c>
      <c r="E9" s="2">
        <v>393</v>
      </c>
      <c r="F9" s="72">
        <v>356</v>
      </c>
      <c r="G9" s="72">
        <v>372</v>
      </c>
      <c r="H9" s="72">
        <v>396</v>
      </c>
      <c r="I9" s="72">
        <v>370</v>
      </c>
      <c r="J9" s="72">
        <v>387</v>
      </c>
      <c r="K9" s="182">
        <v>315</v>
      </c>
      <c r="L9" s="182">
        <v>336</v>
      </c>
      <c r="M9" s="182">
        <v>331</v>
      </c>
      <c r="N9" s="182">
        <v>365</v>
      </c>
      <c r="O9" s="180">
        <v>388</v>
      </c>
      <c r="P9" s="161">
        <v>335</v>
      </c>
      <c r="Q9" s="161">
        <v>299</v>
      </c>
      <c r="R9" s="161">
        <v>320</v>
      </c>
      <c r="S9" s="161">
        <v>403</v>
      </c>
      <c r="T9" s="5">
        <v>369</v>
      </c>
      <c r="V9" s="25" t="s">
        <v>28</v>
      </c>
      <c r="W9" s="47">
        <f t="shared" ref="W9:AN9" si="3">SUM(C18:C19)</f>
        <v>234</v>
      </c>
      <c r="X9" s="48">
        <f t="shared" si="3"/>
        <v>219</v>
      </c>
      <c r="Y9" s="48">
        <f t="shared" si="3"/>
        <v>236</v>
      </c>
      <c r="Z9" s="48">
        <f t="shared" si="3"/>
        <v>184</v>
      </c>
      <c r="AA9" s="48">
        <f t="shared" si="3"/>
        <v>212</v>
      </c>
      <c r="AB9" s="48">
        <f t="shared" si="3"/>
        <v>235</v>
      </c>
      <c r="AC9" s="48">
        <f t="shared" si="3"/>
        <v>221</v>
      </c>
      <c r="AD9" s="48">
        <f t="shared" si="3"/>
        <v>249</v>
      </c>
      <c r="AE9" s="82">
        <f t="shared" si="3"/>
        <v>196</v>
      </c>
      <c r="AF9" s="82">
        <f t="shared" si="3"/>
        <v>206</v>
      </c>
      <c r="AG9" s="82">
        <f t="shared" si="3"/>
        <v>251</v>
      </c>
      <c r="AH9" s="82">
        <f t="shared" si="3"/>
        <v>279</v>
      </c>
      <c r="AI9" s="82">
        <f t="shared" si="3"/>
        <v>298</v>
      </c>
      <c r="AJ9" s="82">
        <f t="shared" si="3"/>
        <v>300</v>
      </c>
      <c r="AK9" s="82">
        <f t="shared" si="3"/>
        <v>306</v>
      </c>
      <c r="AL9" s="82">
        <f t="shared" si="3"/>
        <v>311</v>
      </c>
      <c r="AM9" s="82">
        <f t="shared" si="3"/>
        <v>332</v>
      </c>
      <c r="AN9" s="49">
        <f t="shared" si="3"/>
        <v>336</v>
      </c>
    </row>
    <row r="10" spans="2:40" ht="15.75" thickBot="1" x14ac:dyDescent="0.3">
      <c r="B10" s="8" t="s">
        <v>2</v>
      </c>
      <c r="C10" s="4">
        <v>315</v>
      </c>
      <c r="D10" s="2">
        <v>306</v>
      </c>
      <c r="E10" s="2">
        <v>323</v>
      </c>
      <c r="F10" s="2">
        <v>331</v>
      </c>
      <c r="G10" s="72">
        <v>323</v>
      </c>
      <c r="H10" s="72">
        <v>346</v>
      </c>
      <c r="I10" s="72">
        <v>321</v>
      </c>
      <c r="J10" s="72">
        <v>330</v>
      </c>
      <c r="K10" s="182">
        <v>349</v>
      </c>
      <c r="L10" s="182">
        <v>277</v>
      </c>
      <c r="M10" s="182">
        <v>290</v>
      </c>
      <c r="N10" s="182">
        <v>305</v>
      </c>
      <c r="O10" s="182">
        <v>330</v>
      </c>
      <c r="P10" s="180">
        <v>350</v>
      </c>
      <c r="Q10" s="161">
        <v>296</v>
      </c>
      <c r="R10" s="161">
        <v>282</v>
      </c>
      <c r="S10" s="161">
        <v>315</v>
      </c>
      <c r="T10" s="5">
        <v>344</v>
      </c>
      <c r="V10" s="26" t="s">
        <v>29</v>
      </c>
      <c r="W10" s="50">
        <f t="shared" ref="W10:AN10" si="4">SUM(C8:C19,C34)</f>
        <v>3066</v>
      </c>
      <c r="X10" s="51">
        <f t="shared" si="4"/>
        <v>2933</v>
      </c>
      <c r="Y10" s="51">
        <f t="shared" si="4"/>
        <v>3124</v>
      </c>
      <c r="Z10" s="51">
        <f t="shared" si="4"/>
        <v>3081</v>
      </c>
      <c r="AA10" s="51">
        <f t="shared" si="4"/>
        <v>3212</v>
      </c>
      <c r="AB10" s="51">
        <f t="shared" si="4"/>
        <v>3332</v>
      </c>
      <c r="AC10" s="51">
        <f t="shared" si="4"/>
        <v>3249</v>
      </c>
      <c r="AD10" s="51">
        <f t="shared" si="4"/>
        <v>3255</v>
      </c>
      <c r="AE10" s="122">
        <f t="shared" si="4"/>
        <v>3152</v>
      </c>
      <c r="AF10" s="122">
        <f t="shared" si="4"/>
        <v>3043</v>
      </c>
      <c r="AG10" s="122">
        <f t="shared" si="4"/>
        <v>3011</v>
      </c>
      <c r="AH10" s="122">
        <f t="shared" si="4"/>
        <v>3097</v>
      </c>
      <c r="AI10" s="122">
        <f t="shared" si="4"/>
        <v>3033</v>
      </c>
      <c r="AJ10" s="122">
        <f t="shared" si="4"/>
        <v>3101</v>
      </c>
      <c r="AK10" s="122">
        <f t="shared" si="4"/>
        <v>3031</v>
      </c>
      <c r="AL10" s="122">
        <f t="shared" si="4"/>
        <v>3025</v>
      </c>
      <c r="AM10" s="122">
        <f t="shared" si="4"/>
        <v>3170</v>
      </c>
      <c r="AN10" s="52">
        <f t="shared" si="4"/>
        <v>3254</v>
      </c>
    </row>
    <row r="11" spans="2:40" x14ac:dyDescent="0.25">
      <c r="B11" s="8" t="s">
        <v>3</v>
      </c>
      <c r="C11" s="4">
        <v>327</v>
      </c>
      <c r="D11" s="2">
        <v>337</v>
      </c>
      <c r="E11" s="2">
        <v>312</v>
      </c>
      <c r="F11" s="2">
        <v>351</v>
      </c>
      <c r="G11" s="2">
        <v>331</v>
      </c>
      <c r="H11" s="72">
        <v>350</v>
      </c>
      <c r="I11" s="72">
        <v>362</v>
      </c>
      <c r="J11" s="72">
        <v>334</v>
      </c>
      <c r="K11" s="182">
        <v>344</v>
      </c>
      <c r="L11" s="182">
        <v>345</v>
      </c>
      <c r="M11" s="182">
        <v>265</v>
      </c>
      <c r="N11" s="182">
        <v>300</v>
      </c>
      <c r="O11" s="182">
        <v>283</v>
      </c>
      <c r="P11" s="182">
        <v>353</v>
      </c>
      <c r="Q11" s="180">
        <v>344</v>
      </c>
      <c r="R11" s="161">
        <v>286</v>
      </c>
      <c r="S11" s="161">
        <v>279</v>
      </c>
      <c r="T11" s="5">
        <v>321</v>
      </c>
    </row>
    <row r="12" spans="2:40" x14ac:dyDescent="0.25">
      <c r="B12" s="8" t="s">
        <v>4</v>
      </c>
      <c r="C12" s="4">
        <v>322</v>
      </c>
      <c r="D12" s="2">
        <v>332</v>
      </c>
      <c r="E12" s="2">
        <v>335</v>
      </c>
      <c r="F12" s="2">
        <v>296</v>
      </c>
      <c r="G12" s="2">
        <v>353</v>
      </c>
      <c r="H12" s="2">
        <v>341</v>
      </c>
      <c r="I12" s="72">
        <v>335</v>
      </c>
      <c r="J12" s="72">
        <v>352</v>
      </c>
      <c r="K12" s="182">
        <v>322</v>
      </c>
      <c r="L12" s="182">
        <v>347</v>
      </c>
      <c r="M12" s="182">
        <v>363</v>
      </c>
      <c r="N12" s="182">
        <v>280</v>
      </c>
      <c r="O12" s="182">
        <v>298</v>
      </c>
      <c r="P12" s="182">
        <v>305</v>
      </c>
      <c r="Q12" s="182">
        <v>325</v>
      </c>
      <c r="R12" s="180">
        <v>318</v>
      </c>
      <c r="S12" s="161">
        <v>299</v>
      </c>
      <c r="T12" s="5">
        <v>299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343</v>
      </c>
      <c r="D13" s="2">
        <v>328</v>
      </c>
      <c r="E13" s="2">
        <v>300</v>
      </c>
      <c r="F13" s="2">
        <v>284</v>
      </c>
      <c r="G13" s="2">
        <v>289</v>
      </c>
      <c r="H13" s="2">
        <v>335</v>
      </c>
      <c r="I13" s="2">
        <v>347</v>
      </c>
      <c r="J13" s="72">
        <v>327</v>
      </c>
      <c r="K13" s="182">
        <v>355</v>
      </c>
      <c r="L13" s="182">
        <v>304</v>
      </c>
      <c r="M13" s="182">
        <v>319</v>
      </c>
      <c r="N13" s="182">
        <v>313</v>
      </c>
      <c r="O13" s="182">
        <v>256</v>
      </c>
      <c r="P13" s="182">
        <v>302</v>
      </c>
      <c r="Q13" s="182">
        <v>311</v>
      </c>
      <c r="R13" s="182">
        <v>303</v>
      </c>
      <c r="S13" s="180">
        <v>298</v>
      </c>
      <c r="T13" s="5">
        <v>310</v>
      </c>
    </row>
    <row r="14" spans="2:40" ht="15.75" thickBot="1" x14ac:dyDescent="0.3">
      <c r="B14" s="8" t="s">
        <v>6</v>
      </c>
      <c r="C14" s="4">
        <v>269</v>
      </c>
      <c r="D14" s="2">
        <v>278</v>
      </c>
      <c r="E14" s="72">
        <v>362</v>
      </c>
      <c r="F14" s="72">
        <v>311</v>
      </c>
      <c r="G14" s="72">
        <v>368</v>
      </c>
      <c r="H14" s="72">
        <v>375</v>
      </c>
      <c r="I14" s="72">
        <v>407</v>
      </c>
      <c r="J14" s="72">
        <v>373</v>
      </c>
      <c r="K14" s="182">
        <v>315</v>
      </c>
      <c r="L14" s="182">
        <v>332</v>
      </c>
      <c r="M14" s="182">
        <v>354</v>
      </c>
      <c r="N14" s="191">
        <v>340</v>
      </c>
      <c r="O14" s="161">
        <v>288</v>
      </c>
      <c r="P14" s="161">
        <v>244</v>
      </c>
      <c r="Q14" s="161">
        <v>250</v>
      </c>
      <c r="R14" s="161">
        <v>261</v>
      </c>
      <c r="S14" s="161">
        <v>303</v>
      </c>
      <c r="T14" s="5">
        <v>322</v>
      </c>
    </row>
    <row r="15" spans="2:40" ht="15.75" thickBot="1" x14ac:dyDescent="0.3">
      <c r="B15" s="8" t="s">
        <v>7</v>
      </c>
      <c r="C15" s="4">
        <v>264</v>
      </c>
      <c r="D15" s="2">
        <v>198</v>
      </c>
      <c r="E15" s="2">
        <v>276</v>
      </c>
      <c r="F15" s="72">
        <v>306</v>
      </c>
      <c r="G15" s="72">
        <v>277</v>
      </c>
      <c r="H15" s="72">
        <v>301</v>
      </c>
      <c r="I15" s="72">
        <v>277</v>
      </c>
      <c r="J15" s="72">
        <v>283</v>
      </c>
      <c r="K15" s="182">
        <v>289</v>
      </c>
      <c r="L15" s="182">
        <v>227</v>
      </c>
      <c r="M15" s="182">
        <v>202</v>
      </c>
      <c r="N15" s="182">
        <v>231</v>
      </c>
      <c r="O15" s="191">
        <v>263</v>
      </c>
      <c r="P15" s="161">
        <v>263</v>
      </c>
      <c r="Q15" s="161">
        <v>215</v>
      </c>
      <c r="R15" s="161">
        <v>226</v>
      </c>
      <c r="S15" s="161">
        <v>271</v>
      </c>
      <c r="T15" s="5">
        <v>285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189</v>
      </c>
      <c r="D16" s="2">
        <v>196</v>
      </c>
      <c r="E16" s="2">
        <v>202</v>
      </c>
      <c r="F16" s="2">
        <v>260</v>
      </c>
      <c r="G16" s="72">
        <v>249</v>
      </c>
      <c r="H16" s="72">
        <v>219</v>
      </c>
      <c r="I16" s="72">
        <v>200</v>
      </c>
      <c r="J16" s="72">
        <v>241</v>
      </c>
      <c r="K16" s="182">
        <v>254</v>
      </c>
      <c r="L16" s="182">
        <v>243</v>
      </c>
      <c r="M16" s="182">
        <v>224</v>
      </c>
      <c r="N16" s="182">
        <v>224</v>
      </c>
      <c r="O16" s="182">
        <v>202</v>
      </c>
      <c r="P16" s="191">
        <v>247</v>
      </c>
      <c r="Q16" s="161">
        <v>229</v>
      </c>
      <c r="R16" s="161">
        <v>208</v>
      </c>
      <c r="S16" s="161">
        <v>225</v>
      </c>
      <c r="T16" s="5">
        <v>237</v>
      </c>
      <c r="V16" s="23" t="s">
        <v>25</v>
      </c>
      <c r="W16" s="53"/>
      <c r="X16" s="61">
        <f>(X6-W6)/W6*100</f>
        <v>-9.795918367346939</v>
      </c>
      <c r="Y16" s="55">
        <f t="shared" ref="Y16:AN16" si="5">(Y6-X6)/X6*100</f>
        <v>1.809954751131222</v>
      </c>
      <c r="Z16" s="55">
        <f t="shared" si="5"/>
        <v>20.444444444444446</v>
      </c>
      <c r="AA16" s="61">
        <f t="shared" si="5"/>
        <v>-3.3210332103321036</v>
      </c>
      <c r="AB16" s="61">
        <f t="shared" si="5"/>
        <v>-7.2519083969465647</v>
      </c>
      <c r="AC16" s="61">
        <f t="shared" si="5"/>
        <v>-0.82304526748971196</v>
      </c>
      <c r="AD16" s="61">
        <f t="shared" si="5"/>
        <v>-6.2240663900414939</v>
      </c>
      <c r="AE16" s="156">
        <f t="shared" si="5"/>
        <v>7.0796460176991154</v>
      </c>
      <c r="AF16" s="170">
        <f t="shared" si="5"/>
        <v>-0.82644628099173556</v>
      </c>
      <c r="AG16" s="156">
        <f t="shared" si="5"/>
        <v>4.583333333333333</v>
      </c>
      <c r="AH16" s="156">
        <f t="shared" si="5"/>
        <v>16.334661354581673</v>
      </c>
      <c r="AI16" s="170">
        <f t="shared" si="5"/>
        <v>-17.80821917808219</v>
      </c>
      <c r="AJ16" s="170">
        <f t="shared" si="5"/>
        <v>-11.25</v>
      </c>
      <c r="AK16" s="156">
        <f t="shared" si="5"/>
        <v>21.12676056338028</v>
      </c>
      <c r="AL16" s="156">
        <f t="shared" si="5"/>
        <v>18.217054263565892</v>
      </c>
      <c r="AM16" s="170">
        <f t="shared" si="5"/>
        <v>-14.098360655737704</v>
      </c>
      <c r="AN16" s="69">
        <f t="shared" si="5"/>
        <v>-15.648854961832063</v>
      </c>
    </row>
    <row r="17" spans="2:40" x14ac:dyDescent="0.25">
      <c r="B17" s="8" t="s">
        <v>9</v>
      </c>
      <c r="C17" s="4">
        <v>156</v>
      </c>
      <c r="D17" s="2">
        <v>131</v>
      </c>
      <c r="E17" s="2">
        <v>160</v>
      </c>
      <c r="F17" s="2">
        <v>131</v>
      </c>
      <c r="G17" s="2">
        <v>176</v>
      </c>
      <c r="H17" s="72">
        <v>191</v>
      </c>
      <c r="I17" s="72">
        <v>168</v>
      </c>
      <c r="J17" s="72">
        <v>153</v>
      </c>
      <c r="K17" s="182">
        <v>171</v>
      </c>
      <c r="L17" s="182">
        <v>186</v>
      </c>
      <c r="M17" s="182">
        <v>161</v>
      </c>
      <c r="N17" s="182">
        <v>168</v>
      </c>
      <c r="O17" s="182">
        <v>187</v>
      </c>
      <c r="P17" s="182">
        <v>189</v>
      </c>
      <c r="Q17" s="191">
        <v>198</v>
      </c>
      <c r="R17" s="161">
        <v>205</v>
      </c>
      <c r="S17" s="161">
        <v>183</v>
      </c>
      <c r="T17" s="5">
        <v>210</v>
      </c>
      <c r="V17" s="24" t="s">
        <v>26</v>
      </c>
      <c r="W17" s="34"/>
      <c r="X17" s="63">
        <f t="shared" ref="X17:AN20" si="6">(X7-W7)/W7*100</f>
        <v>-1.1117612638970158</v>
      </c>
      <c r="Y17" s="63">
        <f t="shared" si="6"/>
        <v>-1.5976331360946745</v>
      </c>
      <c r="Z17" s="63">
        <f t="shared" si="6"/>
        <v>-2.7059530968129888</v>
      </c>
      <c r="AA17" s="57">
        <f t="shared" si="6"/>
        <v>3.0902348578491967</v>
      </c>
      <c r="AB17" s="57">
        <f t="shared" si="6"/>
        <v>5.9952038369304557</v>
      </c>
      <c r="AC17" s="63">
        <f t="shared" si="6"/>
        <v>-1.8665158371040724</v>
      </c>
      <c r="AD17" s="63">
        <f t="shared" si="6"/>
        <v>-0.28818443804034583</v>
      </c>
      <c r="AE17" s="157">
        <f t="shared" si="6"/>
        <v>-2.601156069364162</v>
      </c>
      <c r="AF17" s="157">
        <f t="shared" si="6"/>
        <v>-4.5103857566765573</v>
      </c>
      <c r="AG17" s="157">
        <f t="shared" si="6"/>
        <v>-2.5481665630826598</v>
      </c>
      <c r="AH17" s="157">
        <f t="shared" si="6"/>
        <v>-0.31887755102040816</v>
      </c>
      <c r="AI17" s="157">
        <f t="shared" si="6"/>
        <v>-0.51183621241202815</v>
      </c>
      <c r="AJ17" s="168">
        <f t="shared" si="6"/>
        <v>5.787781350482315</v>
      </c>
      <c r="AK17" s="157">
        <f t="shared" si="6"/>
        <v>-4.2553191489361701</v>
      </c>
      <c r="AL17" s="157">
        <f t="shared" si="6"/>
        <v>-4.1904761904761907</v>
      </c>
      <c r="AM17" s="168">
        <f t="shared" si="6"/>
        <v>5.632869449966865</v>
      </c>
      <c r="AN17" s="67">
        <f t="shared" si="6"/>
        <v>3.0740276035131746</v>
      </c>
    </row>
    <row r="18" spans="2:40" x14ac:dyDescent="0.25">
      <c r="B18" s="8" t="s">
        <v>10</v>
      </c>
      <c r="C18" s="4">
        <v>132</v>
      </c>
      <c r="D18" s="2">
        <v>116</v>
      </c>
      <c r="E18" s="2">
        <v>134</v>
      </c>
      <c r="F18" s="2">
        <v>119</v>
      </c>
      <c r="G18" s="2">
        <v>144</v>
      </c>
      <c r="H18" s="2">
        <v>156</v>
      </c>
      <c r="I18" s="72">
        <v>135</v>
      </c>
      <c r="J18" s="72">
        <v>132</v>
      </c>
      <c r="K18" s="182">
        <v>102</v>
      </c>
      <c r="L18" s="182">
        <v>115</v>
      </c>
      <c r="M18" s="182">
        <v>151</v>
      </c>
      <c r="N18" s="182">
        <v>170</v>
      </c>
      <c r="O18" s="182">
        <v>160</v>
      </c>
      <c r="P18" s="182">
        <v>170</v>
      </c>
      <c r="Q18" s="182">
        <v>161</v>
      </c>
      <c r="R18" s="191">
        <v>175</v>
      </c>
      <c r="S18" s="161">
        <v>181</v>
      </c>
      <c r="T18" s="5">
        <v>164</v>
      </c>
      <c r="V18" s="24" t="s">
        <v>27</v>
      </c>
      <c r="W18" s="34"/>
      <c r="X18" s="63">
        <f t="shared" si="6"/>
        <v>-8.5421412300683368</v>
      </c>
      <c r="Y18" s="57">
        <f t="shared" si="6"/>
        <v>24.533001245330013</v>
      </c>
      <c r="Z18" s="57">
        <f t="shared" si="6"/>
        <v>0.8</v>
      </c>
      <c r="AA18" s="57">
        <f t="shared" si="6"/>
        <v>6.1507936507936503</v>
      </c>
      <c r="AB18" s="57">
        <f t="shared" si="6"/>
        <v>1.4953271028037385</v>
      </c>
      <c r="AC18" s="63">
        <f t="shared" si="6"/>
        <v>-3.1307550644567224</v>
      </c>
      <c r="AD18" s="63">
        <f t="shared" si="6"/>
        <v>-0.19011406844106463</v>
      </c>
      <c r="AE18" s="157">
        <f t="shared" si="6"/>
        <v>-2</v>
      </c>
      <c r="AF18" s="157">
        <f t="shared" si="6"/>
        <v>-3.9844509232264333</v>
      </c>
      <c r="AG18" s="157">
        <f t="shared" si="6"/>
        <v>-4.7570850202429149</v>
      </c>
      <c r="AH18" s="168">
        <f t="shared" si="6"/>
        <v>2.3379383634431457</v>
      </c>
      <c r="AI18" s="157">
        <f t="shared" si="6"/>
        <v>-2.3883696780893042</v>
      </c>
      <c r="AJ18" s="168">
        <f t="shared" si="6"/>
        <v>0.31914893617021273</v>
      </c>
      <c r="AK18" s="157">
        <f t="shared" si="6"/>
        <v>-5.408271474019088</v>
      </c>
      <c r="AL18" s="168">
        <f t="shared" si="6"/>
        <v>0.89686098654708524</v>
      </c>
      <c r="AM18" s="168">
        <f t="shared" si="6"/>
        <v>9.1111111111111107</v>
      </c>
      <c r="AN18" s="67">
        <f t="shared" si="6"/>
        <v>7.3319755600814664</v>
      </c>
    </row>
    <row r="19" spans="2:40" ht="15.75" thickBot="1" x14ac:dyDescent="0.3">
      <c r="B19" s="8" t="s">
        <v>11</v>
      </c>
      <c r="C19" s="4">
        <v>102</v>
      </c>
      <c r="D19" s="2">
        <v>103</v>
      </c>
      <c r="E19" s="2">
        <v>102</v>
      </c>
      <c r="F19" s="2">
        <v>65</v>
      </c>
      <c r="G19" s="2">
        <v>68</v>
      </c>
      <c r="H19" s="2">
        <v>79</v>
      </c>
      <c r="I19" s="2">
        <v>86</v>
      </c>
      <c r="J19" s="72">
        <v>117</v>
      </c>
      <c r="K19" s="182">
        <v>94</v>
      </c>
      <c r="L19" s="182">
        <v>91</v>
      </c>
      <c r="M19" s="182">
        <v>100</v>
      </c>
      <c r="N19" s="182">
        <v>109</v>
      </c>
      <c r="O19" s="182">
        <v>138</v>
      </c>
      <c r="P19" s="182">
        <v>130</v>
      </c>
      <c r="Q19" s="182">
        <v>145</v>
      </c>
      <c r="R19" s="182">
        <v>136</v>
      </c>
      <c r="S19" s="191">
        <v>151</v>
      </c>
      <c r="T19" s="5">
        <v>172</v>
      </c>
      <c r="V19" s="25" t="s">
        <v>28</v>
      </c>
      <c r="W19" s="35"/>
      <c r="X19" s="64">
        <f t="shared" si="6"/>
        <v>-6.4102564102564097</v>
      </c>
      <c r="Y19" s="59">
        <f t="shared" si="6"/>
        <v>7.7625570776255701</v>
      </c>
      <c r="Z19" s="64">
        <f t="shared" si="6"/>
        <v>-22.033898305084744</v>
      </c>
      <c r="AA19" s="59">
        <f t="shared" si="6"/>
        <v>15.217391304347828</v>
      </c>
      <c r="AB19" s="59">
        <f t="shared" si="6"/>
        <v>10.849056603773585</v>
      </c>
      <c r="AC19" s="64">
        <f t="shared" si="6"/>
        <v>-5.9574468085106389</v>
      </c>
      <c r="AD19" s="59">
        <f t="shared" si="6"/>
        <v>12.669683257918551</v>
      </c>
      <c r="AE19" s="171">
        <f t="shared" si="6"/>
        <v>-21.285140562248998</v>
      </c>
      <c r="AF19" s="158">
        <f t="shared" si="6"/>
        <v>5.1020408163265305</v>
      </c>
      <c r="AG19" s="158">
        <f t="shared" si="6"/>
        <v>21.844660194174757</v>
      </c>
      <c r="AH19" s="158">
        <f t="shared" si="6"/>
        <v>11.155378486055776</v>
      </c>
      <c r="AI19" s="158">
        <f t="shared" si="6"/>
        <v>6.8100358422939076</v>
      </c>
      <c r="AJ19" s="158">
        <f t="shared" si="6"/>
        <v>0.67114093959731547</v>
      </c>
      <c r="AK19" s="158">
        <f t="shared" si="6"/>
        <v>2</v>
      </c>
      <c r="AL19" s="158">
        <f t="shared" si="6"/>
        <v>1.6339869281045754</v>
      </c>
      <c r="AM19" s="158">
        <f t="shared" si="6"/>
        <v>6.7524115755627019</v>
      </c>
      <c r="AN19" s="60">
        <f t="shared" si="6"/>
        <v>1.2048192771084338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65">
        <f t="shared" si="6"/>
        <v>-4.3378995433789953</v>
      </c>
      <c r="Y20" s="54">
        <f t="shared" si="6"/>
        <v>6.5121036481418342</v>
      </c>
      <c r="Z20" s="65">
        <f t="shared" si="6"/>
        <v>-1.3764404609475032</v>
      </c>
      <c r="AA20" s="54">
        <f t="shared" si="6"/>
        <v>4.2518662771827334</v>
      </c>
      <c r="AB20" s="54">
        <f t="shared" si="6"/>
        <v>3.7359900373599002</v>
      </c>
      <c r="AC20" s="65">
        <f t="shared" si="6"/>
        <v>-2.4909963985594237</v>
      </c>
      <c r="AD20" s="54">
        <f t="shared" si="6"/>
        <v>0.18467220683287164</v>
      </c>
      <c r="AE20" s="159">
        <f t="shared" si="6"/>
        <v>-3.1643625192012288</v>
      </c>
      <c r="AF20" s="159">
        <f t="shared" si="6"/>
        <v>-3.4581218274111674</v>
      </c>
      <c r="AG20" s="159">
        <f t="shared" si="6"/>
        <v>-1.0515938218862966</v>
      </c>
      <c r="AH20" s="169">
        <f t="shared" si="6"/>
        <v>2.8561939554965128</v>
      </c>
      <c r="AI20" s="159">
        <f t="shared" si="6"/>
        <v>-2.0665159832095576</v>
      </c>
      <c r="AJ20" s="169">
        <f t="shared" si="6"/>
        <v>2.2420046158918563</v>
      </c>
      <c r="AK20" s="159">
        <f t="shared" si="6"/>
        <v>-2.2573363431151243</v>
      </c>
      <c r="AL20" s="159">
        <f t="shared" si="6"/>
        <v>-0.19795447047179149</v>
      </c>
      <c r="AM20" s="169">
        <f t="shared" si="6"/>
        <v>4.7933884297520661</v>
      </c>
      <c r="AN20" s="68">
        <f t="shared" si="6"/>
        <v>2.6498422712933754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693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>
        <v>66</v>
      </c>
      <c r="D23" s="2">
        <v>45</v>
      </c>
      <c r="E23" s="2">
        <v>40</v>
      </c>
      <c r="F23" s="2">
        <v>56</v>
      </c>
      <c r="G23" s="2">
        <v>43</v>
      </c>
      <c r="H23" s="2">
        <v>22</v>
      </c>
      <c r="I23" s="2">
        <v>61</v>
      </c>
      <c r="J23" s="2">
        <v>60</v>
      </c>
      <c r="K23" s="161">
        <v>21</v>
      </c>
      <c r="L23" s="161">
        <v>21</v>
      </c>
      <c r="M23" s="161">
        <v>35</v>
      </c>
      <c r="N23" s="161"/>
      <c r="O23" s="161"/>
      <c r="P23" s="161">
        <v>60</v>
      </c>
      <c r="Q23" s="161">
        <v>24</v>
      </c>
      <c r="R23" s="161">
        <v>14</v>
      </c>
      <c r="S23" s="161">
        <v>26</v>
      </c>
      <c r="T23" s="5">
        <v>17</v>
      </c>
    </row>
    <row r="24" spans="2:40" x14ac:dyDescent="0.25">
      <c r="B24" s="8" t="s">
        <v>16</v>
      </c>
      <c r="C24" s="4">
        <v>83</v>
      </c>
      <c r="D24" s="2">
        <v>47</v>
      </c>
      <c r="E24" s="2">
        <v>52</v>
      </c>
      <c r="F24" s="2">
        <v>29</v>
      </c>
      <c r="G24" s="2">
        <v>47</v>
      </c>
      <c r="H24" s="2">
        <v>261</v>
      </c>
      <c r="I24" s="2">
        <v>188</v>
      </c>
      <c r="J24" s="2">
        <v>33</v>
      </c>
      <c r="K24" s="161">
        <v>34</v>
      </c>
      <c r="L24" s="161">
        <v>34</v>
      </c>
      <c r="M24" s="161">
        <v>40</v>
      </c>
      <c r="N24" s="161"/>
      <c r="O24" s="161"/>
      <c r="P24" s="161">
        <v>30</v>
      </c>
      <c r="Q24" s="161">
        <v>51</v>
      </c>
      <c r="R24" s="161">
        <v>25</v>
      </c>
      <c r="S24" s="161">
        <v>33</v>
      </c>
      <c r="T24" s="5">
        <v>26</v>
      </c>
    </row>
    <row r="25" spans="2:40" x14ac:dyDescent="0.25">
      <c r="B25" s="8" t="s">
        <v>17</v>
      </c>
      <c r="C25" s="4">
        <v>54</v>
      </c>
      <c r="D25" s="2">
        <v>23</v>
      </c>
      <c r="E25" s="2">
        <v>36</v>
      </c>
      <c r="F25" s="2">
        <v>44</v>
      </c>
      <c r="G25" s="2">
        <v>26</v>
      </c>
      <c r="H25" s="2">
        <v>43</v>
      </c>
      <c r="I25" s="2">
        <v>160</v>
      </c>
      <c r="J25" s="2">
        <v>105</v>
      </c>
      <c r="K25" s="161">
        <v>76</v>
      </c>
      <c r="L25" s="161">
        <v>107</v>
      </c>
      <c r="M25" s="161">
        <v>82</v>
      </c>
      <c r="N25" s="161"/>
      <c r="O25" s="161"/>
      <c r="P25" s="161">
        <v>45</v>
      </c>
      <c r="Q25" s="161">
        <v>25</v>
      </c>
      <c r="R25" s="161">
        <v>54</v>
      </c>
      <c r="S25" s="161">
        <v>52</v>
      </c>
      <c r="T25" s="5">
        <v>27</v>
      </c>
    </row>
    <row r="26" spans="2:40" x14ac:dyDescent="0.25">
      <c r="B26" s="8" t="s">
        <v>18</v>
      </c>
      <c r="C26" s="4"/>
      <c r="D26" s="2">
        <v>25</v>
      </c>
      <c r="E26" s="2">
        <v>17</v>
      </c>
      <c r="F26" s="2">
        <v>23</v>
      </c>
      <c r="G26" s="2">
        <v>30</v>
      </c>
      <c r="H26" s="2">
        <v>24</v>
      </c>
      <c r="I26" s="2">
        <v>27</v>
      </c>
      <c r="J26" s="2">
        <v>20</v>
      </c>
      <c r="K26" s="161">
        <v>85</v>
      </c>
      <c r="L26" s="161">
        <v>71</v>
      </c>
      <c r="M26" s="161">
        <v>66</v>
      </c>
      <c r="N26" s="161">
        <v>77</v>
      </c>
      <c r="O26" s="161"/>
      <c r="P26" s="161">
        <v>33</v>
      </c>
      <c r="Q26" s="161">
        <v>20</v>
      </c>
      <c r="R26" s="161">
        <v>29</v>
      </c>
      <c r="S26" s="161">
        <v>47</v>
      </c>
      <c r="T26" s="5">
        <v>30</v>
      </c>
    </row>
    <row r="27" spans="2:40" x14ac:dyDescent="0.25">
      <c r="B27" s="8" t="s">
        <v>19</v>
      </c>
      <c r="C27" s="4"/>
      <c r="D27" s="2"/>
      <c r="E27" s="2"/>
      <c r="F27" s="2">
        <v>34</v>
      </c>
      <c r="G27" s="2">
        <v>17</v>
      </c>
      <c r="H27" s="2">
        <v>17</v>
      </c>
      <c r="I27" s="2">
        <v>20</v>
      </c>
      <c r="J27" s="2">
        <v>15</v>
      </c>
      <c r="K27" s="161">
        <v>20</v>
      </c>
      <c r="L27" s="161">
        <v>42</v>
      </c>
      <c r="M27" s="161">
        <v>33</v>
      </c>
      <c r="N27" s="161">
        <v>50</v>
      </c>
      <c r="O27" s="161"/>
      <c r="P27" s="161">
        <v>18</v>
      </c>
      <c r="Q27" s="161">
        <v>17</v>
      </c>
      <c r="R27" s="161">
        <v>19</v>
      </c>
      <c r="S27" s="161">
        <v>33</v>
      </c>
      <c r="T27" s="5">
        <v>26</v>
      </c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>
        <v>32</v>
      </c>
      <c r="M28" s="161">
        <v>20</v>
      </c>
      <c r="N28" s="161">
        <v>25</v>
      </c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>
        <v>52</v>
      </c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3269</v>
      </c>
      <c r="D35" s="21">
        <v>3073</v>
      </c>
      <c r="E35" s="21">
        <v>3269</v>
      </c>
      <c r="F35" s="21">
        <v>3267</v>
      </c>
      <c r="G35" s="21">
        <v>3375</v>
      </c>
      <c r="H35" s="21">
        <v>4392</v>
      </c>
      <c r="I35" s="21">
        <v>3705</v>
      </c>
      <c r="J35" s="21">
        <v>3488</v>
      </c>
      <c r="K35" s="164">
        <v>3388</v>
      </c>
      <c r="L35" s="164">
        <v>3350</v>
      </c>
      <c r="M35" s="164">
        <v>3287</v>
      </c>
      <c r="N35" s="164">
        <v>3249</v>
      </c>
      <c r="O35" s="164">
        <v>3033</v>
      </c>
      <c r="P35" s="164">
        <v>3287</v>
      </c>
      <c r="Q35" s="164">
        <v>3168</v>
      </c>
      <c r="R35" s="164">
        <v>3166</v>
      </c>
      <c r="S35" s="164">
        <v>3361</v>
      </c>
      <c r="T35" s="22">
        <v>3396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292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32.87671232876712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-9.7938144329896915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-1.7142857142857144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101">
        <f>(R12-Q11)/Q11*100</f>
        <v>-7.5581395348837201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-6.2893081761006293</v>
      </c>
      <c r="T44" s="267">
        <f>(S13-N8)/N8*100</f>
        <v>2.054794520547945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340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-22.647058823529413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-6.083650190114068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-19.838056680161944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-11.616161616161616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-13.714285714285715</v>
      </c>
      <c r="T50" s="271">
        <f>(S19-N14)/N14*100</f>
        <v>-55.588235294117652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20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18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5">
      <iconSet iconSet="3Arrows">
        <cfvo type="percent" val="0"/>
        <cfvo type="num" val="0" gte="0"/>
        <cfvo type="num" val="0"/>
      </iconSet>
    </cfRule>
  </conditionalFormatting>
  <conditionalFormatting sqref="T50 T44 T40:U42 T45:U48">
    <cfRule type="iconSet" priority="14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11">
      <iconSet iconSet="3Arrows">
        <cfvo type="percent" val="0"/>
        <cfvo type="num" val="0" gte="0"/>
        <cfvo type="num" val="0"/>
      </iconSet>
    </cfRule>
  </conditionalFormatting>
  <conditionalFormatting sqref="T43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8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7">
      <iconSet iconSet="3Arrows">
        <cfvo type="percent" val="0"/>
        <cfvo type="num" val="0" gte="0"/>
        <cfvo type="num" val="0"/>
      </iconSet>
    </cfRule>
  </conditionalFormatting>
  <conditionalFormatting sqref="S43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N40:S44 S45:S50 N46:R50 O45:R45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2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 gte="0"/>
        <cfvo type="num" val="0"/>
      </iconSet>
    </cfRule>
  </conditionalFormatting>
  <pageMargins left="0.7" right="0.7" top="0.75" bottom="0.75" header="0.3" footer="0.3"/>
  <pageSetup scale="60" orientation="landscape" r:id="rId1"/>
  <ignoredErrors>
    <ignoredError sqref="W7:AN9 AN10" formulaRange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AN50"/>
  <sheetViews>
    <sheetView topLeftCell="J1" workbookViewId="0">
      <selection activeCell="AO21" sqref="AO21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40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275</v>
      </c>
      <c r="X6" s="42">
        <f t="shared" si="0"/>
        <v>228</v>
      </c>
      <c r="Y6" s="42">
        <f t="shared" si="0"/>
        <v>226</v>
      </c>
      <c r="Z6" s="42">
        <f t="shared" si="0"/>
        <v>238</v>
      </c>
      <c r="AA6" s="42">
        <f t="shared" si="0"/>
        <v>256</v>
      </c>
      <c r="AB6" s="42">
        <f t="shared" si="0"/>
        <v>235</v>
      </c>
      <c r="AC6" s="42">
        <f t="shared" si="0"/>
        <v>243</v>
      </c>
      <c r="AD6" s="42">
        <f t="shared" si="0"/>
        <v>238</v>
      </c>
      <c r="AE6" s="80">
        <f t="shared" si="0"/>
        <v>229</v>
      </c>
      <c r="AF6" s="80">
        <f t="shared" si="0"/>
        <v>245</v>
      </c>
      <c r="AG6" s="80">
        <f t="shared" si="0"/>
        <v>236</v>
      </c>
      <c r="AH6" s="80">
        <f t="shared" si="0"/>
        <v>270</v>
      </c>
      <c r="AI6" s="80">
        <f t="shared" si="0"/>
        <v>316</v>
      </c>
      <c r="AJ6" s="80">
        <f t="shared" si="0"/>
        <v>313</v>
      </c>
      <c r="AK6" s="80">
        <f t="shared" si="0"/>
        <v>304</v>
      </c>
      <c r="AL6" s="80">
        <f t="shared" si="0"/>
        <v>319</v>
      </c>
      <c r="AM6" s="80">
        <f t="shared" si="0"/>
        <v>330</v>
      </c>
      <c r="AN6" s="43">
        <f t="shared" si="0"/>
        <v>318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44">
        <f t="shared" ref="W7:AN7" si="1">SUM(C9:C13,C34)</f>
        <v>1755</v>
      </c>
      <c r="X7" s="45">
        <f t="shared" si="1"/>
        <v>1739</v>
      </c>
      <c r="Y7" s="45">
        <f t="shared" si="1"/>
        <v>1780</v>
      </c>
      <c r="Z7" s="45">
        <f t="shared" si="1"/>
        <v>1795</v>
      </c>
      <c r="AA7" s="45">
        <f t="shared" si="1"/>
        <v>1747</v>
      </c>
      <c r="AB7" s="45">
        <f t="shared" si="1"/>
        <v>1762</v>
      </c>
      <c r="AC7" s="45">
        <f t="shared" si="1"/>
        <v>1752</v>
      </c>
      <c r="AD7" s="45">
        <f t="shared" si="1"/>
        <v>1768</v>
      </c>
      <c r="AE7" s="75">
        <f t="shared" si="1"/>
        <v>1723</v>
      </c>
      <c r="AF7" s="75">
        <f t="shared" si="1"/>
        <v>1690</v>
      </c>
      <c r="AG7" s="75">
        <f t="shared" si="1"/>
        <v>1672</v>
      </c>
      <c r="AH7" s="75">
        <f t="shared" si="1"/>
        <v>1670</v>
      </c>
      <c r="AI7" s="75">
        <f t="shared" si="1"/>
        <v>1734</v>
      </c>
      <c r="AJ7" s="75">
        <f t="shared" si="1"/>
        <v>1769</v>
      </c>
      <c r="AK7" s="75">
        <f t="shared" si="1"/>
        <v>1699</v>
      </c>
      <c r="AL7" s="75">
        <f t="shared" si="1"/>
        <v>1788</v>
      </c>
      <c r="AM7" s="75">
        <f t="shared" si="1"/>
        <v>1764</v>
      </c>
      <c r="AN7" s="46">
        <f t="shared" si="1"/>
        <v>1849</v>
      </c>
    </row>
    <row r="8" spans="2:40" x14ac:dyDescent="0.25">
      <c r="B8" s="237" t="s">
        <v>0</v>
      </c>
      <c r="C8" s="9">
        <v>275</v>
      </c>
      <c r="D8" s="10">
        <v>228</v>
      </c>
      <c r="E8" s="181">
        <v>226</v>
      </c>
      <c r="F8" s="181">
        <v>238</v>
      </c>
      <c r="G8" s="181">
        <v>256</v>
      </c>
      <c r="H8" s="181">
        <v>235</v>
      </c>
      <c r="I8" s="181">
        <v>243</v>
      </c>
      <c r="J8" s="181">
        <v>238</v>
      </c>
      <c r="K8" s="207">
        <v>229</v>
      </c>
      <c r="L8" s="207">
        <v>245</v>
      </c>
      <c r="M8" s="207">
        <v>236</v>
      </c>
      <c r="N8" s="199">
        <v>270</v>
      </c>
      <c r="O8" s="160">
        <v>316</v>
      </c>
      <c r="P8" s="160">
        <v>313</v>
      </c>
      <c r="Q8" s="160">
        <v>304</v>
      </c>
      <c r="R8" s="160">
        <v>319</v>
      </c>
      <c r="S8" s="160">
        <v>330</v>
      </c>
      <c r="T8" s="11">
        <v>318</v>
      </c>
      <c r="V8" s="24" t="s">
        <v>27</v>
      </c>
      <c r="W8" s="44">
        <f t="shared" ref="W8:AN8" si="2">SUM(C14:C17)</f>
        <v>1344</v>
      </c>
      <c r="X8" s="45">
        <f t="shared" si="2"/>
        <v>1423</v>
      </c>
      <c r="Y8" s="45">
        <f t="shared" si="2"/>
        <v>1528</v>
      </c>
      <c r="Z8" s="45">
        <f t="shared" si="2"/>
        <v>1586</v>
      </c>
      <c r="AA8" s="45">
        <f t="shared" si="2"/>
        <v>1505</v>
      </c>
      <c r="AB8" s="45">
        <f t="shared" si="2"/>
        <v>1471</v>
      </c>
      <c r="AC8" s="45">
        <f t="shared" si="2"/>
        <v>1570</v>
      </c>
      <c r="AD8" s="45">
        <f t="shared" si="2"/>
        <v>1438</v>
      </c>
      <c r="AE8" s="75">
        <f t="shared" si="2"/>
        <v>1476</v>
      </c>
      <c r="AF8" s="75">
        <f t="shared" si="2"/>
        <v>1571</v>
      </c>
      <c r="AG8" s="75">
        <f t="shared" si="2"/>
        <v>1582</v>
      </c>
      <c r="AH8" s="75">
        <f t="shared" si="2"/>
        <v>1553</v>
      </c>
      <c r="AI8" s="75">
        <f t="shared" si="2"/>
        <v>1474</v>
      </c>
      <c r="AJ8" s="75">
        <f t="shared" si="2"/>
        <v>1452</v>
      </c>
      <c r="AK8" s="75">
        <f t="shared" si="2"/>
        <v>1387</v>
      </c>
      <c r="AL8" s="75">
        <f t="shared" si="2"/>
        <v>1393</v>
      </c>
      <c r="AM8" s="75">
        <f t="shared" si="2"/>
        <v>1267</v>
      </c>
      <c r="AN8" s="46">
        <f t="shared" si="2"/>
        <v>1314</v>
      </c>
    </row>
    <row r="9" spans="2:40" ht="15.75" thickBot="1" x14ac:dyDescent="0.3">
      <c r="B9" s="8" t="s">
        <v>1</v>
      </c>
      <c r="C9" s="4">
        <v>368</v>
      </c>
      <c r="D9" s="2">
        <v>370</v>
      </c>
      <c r="E9" s="2">
        <v>341</v>
      </c>
      <c r="F9" s="72">
        <v>338</v>
      </c>
      <c r="G9" s="72">
        <v>328</v>
      </c>
      <c r="H9" s="72">
        <v>371</v>
      </c>
      <c r="I9" s="72">
        <v>373</v>
      </c>
      <c r="J9" s="72">
        <v>374</v>
      </c>
      <c r="K9" s="182">
        <v>337</v>
      </c>
      <c r="L9" s="182">
        <v>316</v>
      </c>
      <c r="M9" s="182">
        <v>330</v>
      </c>
      <c r="N9" s="182">
        <v>309</v>
      </c>
      <c r="O9" s="180">
        <v>344</v>
      </c>
      <c r="P9" s="161">
        <v>432</v>
      </c>
      <c r="Q9" s="161">
        <v>406</v>
      </c>
      <c r="R9" s="161">
        <v>386</v>
      </c>
      <c r="S9" s="161">
        <v>358</v>
      </c>
      <c r="T9" s="5">
        <v>373</v>
      </c>
      <c r="V9" s="25" t="s">
        <v>28</v>
      </c>
      <c r="W9" s="47">
        <f t="shared" ref="W9:AN9" si="3">SUM(C18:C19)</f>
        <v>408</v>
      </c>
      <c r="X9" s="48">
        <f t="shared" si="3"/>
        <v>459</v>
      </c>
      <c r="Y9" s="48">
        <f t="shared" si="3"/>
        <v>514</v>
      </c>
      <c r="Z9" s="48">
        <f t="shared" si="3"/>
        <v>523</v>
      </c>
      <c r="AA9" s="48">
        <f t="shared" si="3"/>
        <v>492</v>
      </c>
      <c r="AB9" s="48">
        <f t="shared" si="3"/>
        <v>488</v>
      </c>
      <c r="AC9" s="48">
        <f t="shared" si="3"/>
        <v>450</v>
      </c>
      <c r="AD9" s="48">
        <f t="shared" si="3"/>
        <v>440</v>
      </c>
      <c r="AE9" s="82">
        <f t="shared" si="3"/>
        <v>447</v>
      </c>
      <c r="AF9" s="82">
        <f t="shared" si="3"/>
        <v>419</v>
      </c>
      <c r="AG9" s="82">
        <f t="shared" si="3"/>
        <v>447</v>
      </c>
      <c r="AH9" s="82">
        <f t="shared" si="3"/>
        <v>403</v>
      </c>
      <c r="AI9" s="82">
        <f t="shared" si="3"/>
        <v>402</v>
      </c>
      <c r="AJ9" s="82">
        <f t="shared" si="3"/>
        <v>472</v>
      </c>
      <c r="AK9" s="82">
        <f t="shared" si="3"/>
        <v>493</v>
      </c>
      <c r="AL9" s="82">
        <f t="shared" si="3"/>
        <v>420</v>
      </c>
      <c r="AM9" s="82">
        <f t="shared" si="3"/>
        <v>393</v>
      </c>
      <c r="AN9" s="49">
        <f t="shared" si="3"/>
        <v>366</v>
      </c>
    </row>
    <row r="10" spans="2:40" ht="15.75" thickBot="1" x14ac:dyDescent="0.3">
      <c r="B10" s="8" t="s">
        <v>2</v>
      </c>
      <c r="C10" s="4">
        <v>357</v>
      </c>
      <c r="D10" s="2">
        <v>326</v>
      </c>
      <c r="E10" s="2">
        <v>376</v>
      </c>
      <c r="F10" s="2">
        <v>354</v>
      </c>
      <c r="G10" s="72">
        <v>347</v>
      </c>
      <c r="H10" s="72">
        <v>319</v>
      </c>
      <c r="I10" s="72">
        <v>368</v>
      </c>
      <c r="J10" s="72">
        <v>348</v>
      </c>
      <c r="K10" s="182">
        <v>331</v>
      </c>
      <c r="L10" s="182">
        <v>293</v>
      </c>
      <c r="M10" s="182">
        <v>309</v>
      </c>
      <c r="N10" s="182">
        <v>328</v>
      </c>
      <c r="O10" s="182">
        <v>318</v>
      </c>
      <c r="P10" s="180">
        <v>289</v>
      </c>
      <c r="Q10" s="161">
        <v>356</v>
      </c>
      <c r="R10" s="161">
        <v>371</v>
      </c>
      <c r="S10" s="161">
        <v>352</v>
      </c>
      <c r="T10" s="5">
        <v>332</v>
      </c>
      <c r="V10" s="26" t="s">
        <v>29</v>
      </c>
      <c r="W10" s="50">
        <f t="shared" ref="W10:AN10" si="4">SUM(C8:C19,C34)</f>
        <v>3782</v>
      </c>
      <c r="X10" s="51">
        <f t="shared" si="4"/>
        <v>3849</v>
      </c>
      <c r="Y10" s="51">
        <f t="shared" si="4"/>
        <v>4048</v>
      </c>
      <c r="Z10" s="51">
        <f t="shared" si="4"/>
        <v>4142</v>
      </c>
      <c r="AA10" s="51">
        <f t="shared" si="4"/>
        <v>4000</v>
      </c>
      <c r="AB10" s="51">
        <f t="shared" si="4"/>
        <v>3956</v>
      </c>
      <c r="AC10" s="51">
        <f t="shared" si="4"/>
        <v>4015</v>
      </c>
      <c r="AD10" s="51">
        <f t="shared" si="4"/>
        <v>3884</v>
      </c>
      <c r="AE10" s="122">
        <f t="shared" si="4"/>
        <v>3875</v>
      </c>
      <c r="AF10" s="122">
        <f t="shared" si="4"/>
        <v>3925</v>
      </c>
      <c r="AG10" s="122">
        <f t="shared" si="4"/>
        <v>3937</v>
      </c>
      <c r="AH10" s="122">
        <f t="shared" si="4"/>
        <v>3896</v>
      </c>
      <c r="AI10" s="122">
        <f t="shared" si="4"/>
        <v>3926</v>
      </c>
      <c r="AJ10" s="122">
        <f t="shared" si="4"/>
        <v>4006</v>
      </c>
      <c r="AK10" s="122">
        <f t="shared" si="4"/>
        <v>3883</v>
      </c>
      <c r="AL10" s="122">
        <f t="shared" si="4"/>
        <v>3920</v>
      </c>
      <c r="AM10" s="122">
        <f t="shared" si="4"/>
        <v>3754</v>
      </c>
      <c r="AN10" s="52">
        <f t="shared" si="4"/>
        <v>3847</v>
      </c>
    </row>
    <row r="11" spans="2:40" x14ac:dyDescent="0.25">
      <c r="B11" s="8" t="s">
        <v>3</v>
      </c>
      <c r="C11" s="4">
        <v>341</v>
      </c>
      <c r="D11" s="2">
        <v>355</v>
      </c>
      <c r="E11" s="2">
        <v>336</v>
      </c>
      <c r="F11" s="2">
        <v>384</v>
      </c>
      <c r="G11" s="2">
        <v>345</v>
      </c>
      <c r="H11" s="72">
        <v>325</v>
      </c>
      <c r="I11" s="72">
        <v>329</v>
      </c>
      <c r="J11" s="72">
        <v>378</v>
      </c>
      <c r="K11" s="182">
        <v>363</v>
      </c>
      <c r="L11" s="182">
        <v>369</v>
      </c>
      <c r="M11" s="182">
        <v>304</v>
      </c>
      <c r="N11" s="182">
        <v>326</v>
      </c>
      <c r="O11" s="182">
        <v>331</v>
      </c>
      <c r="P11" s="182">
        <v>334</v>
      </c>
      <c r="Q11" s="180">
        <v>280</v>
      </c>
      <c r="R11" s="161">
        <v>386</v>
      </c>
      <c r="S11" s="161">
        <v>352</v>
      </c>
      <c r="T11" s="5">
        <v>388</v>
      </c>
    </row>
    <row r="12" spans="2:40" x14ac:dyDescent="0.25">
      <c r="B12" s="8" t="s">
        <v>4</v>
      </c>
      <c r="C12" s="4">
        <v>328</v>
      </c>
      <c r="D12" s="2">
        <v>343</v>
      </c>
      <c r="E12" s="2">
        <v>375</v>
      </c>
      <c r="F12" s="2">
        <v>345</v>
      </c>
      <c r="G12" s="2">
        <v>379</v>
      </c>
      <c r="H12" s="2">
        <v>330</v>
      </c>
      <c r="I12" s="72">
        <v>345</v>
      </c>
      <c r="J12" s="72">
        <v>326</v>
      </c>
      <c r="K12" s="182">
        <v>363</v>
      </c>
      <c r="L12" s="182">
        <v>349</v>
      </c>
      <c r="M12" s="182">
        <v>369</v>
      </c>
      <c r="N12" s="182">
        <v>316</v>
      </c>
      <c r="O12" s="182">
        <v>359</v>
      </c>
      <c r="P12" s="182">
        <v>337</v>
      </c>
      <c r="Q12" s="182">
        <v>311</v>
      </c>
      <c r="R12" s="180">
        <v>294</v>
      </c>
      <c r="S12" s="161">
        <v>383</v>
      </c>
      <c r="T12" s="5">
        <v>369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361</v>
      </c>
      <c r="D13" s="2">
        <v>345</v>
      </c>
      <c r="E13" s="2">
        <v>352</v>
      </c>
      <c r="F13" s="2">
        <v>374</v>
      </c>
      <c r="G13" s="2">
        <v>348</v>
      </c>
      <c r="H13" s="2">
        <v>417</v>
      </c>
      <c r="I13" s="2">
        <v>337</v>
      </c>
      <c r="J13" s="72">
        <v>342</v>
      </c>
      <c r="K13" s="182">
        <v>329</v>
      </c>
      <c r="L13" s="182">
        <v>363</v>
      </c>
      <c r="M13" s="182">
        <v>360</v>
      </c>
      <c r="N13" s="182">
        <v>366</v>
      </c>
      <c r="O13" s="182">
        <v>357</v>
      </c>
      <c r="P13" s="182">
        <v>356</v>
      </c>
      <c r="Q13" s="182">
        <v>325</v>
      </c>
      <c r="R13" s="182">
        <v>331</v>
      </c>
      <c r="S13" s="180">
        <v>302</v>
      </c>
      <c r="T13" s="73">
        <v>387</v>
      </c>
    </row>
    <row r="14" spans="2:40" ht="15.75" thickBot="1" x14ac:dyDescent="0.3">
      <c r="B14" s="8" t="s">
        <v>6</v>
      </c>
      <c r="C14" s="4">
        <v>440</v>
      </c>
      <c r="D14" s="2">
        <v>411</v>
      </c>
      <c r="E14" s="72">
        <v>438</v>
      </c>
      <c r="F14" s="72">
        <v>530</v>
      </c>
      <c r="G14" s="72">
        <v>502</v>
      </c>
      <c r="H14" s="72">
        <v>479</v>
      </c>
      <c r="I14" s="72">
        <v>545</v>
      </c>
      <c r="J14" s="72">
        <v>461</v>
      </c>
      <c r="K14" s="182">
        <v>517</v>
      </c>
      <c r="L14" s="182">
        <v>536</v>
      </c>
      <c r="M14" s="182">
        <v>519</v>
      </c>
      <c r="N14" s="191">
        <v>506</v>
      </c>
      <c r="O14" s="161">
        <v>513</v>
      </c>
      <c r="P14" s="161">
        <v>427</v>
      </c>
      <c r="Q14" s="161">
        <v>403</v>
      </c>
      <c r="R14" s="161">
        <v>438</v>
      </c>
      <c r="S14" s="161">
        <v>457</v>
      </c>
      <c r="T14" s="5">
        <v>418</v>
      </c>
    </row>
    <row r="15" spans="2:40" ht="15.75" thickBot="1" x14ac:dyDescent="0.3">
      <c r="B15" s="8" t="s">
        <v>7</v>
      </c>
      <c r="C15" s="4">
        <v>330</v>
      </c>
      <c r="D15" s="2">
        <v>400</v>
      </c>
      <c r="E15" s="2">
        <v>429</v>
      </c>
      <c r="F15" s="72">
        <v>386</v>
      </c>
      <c r="G15" s="72">
        <v>420</v>
      </c>
      <c r="H15" s="72">
        <v>373</v>
      </c>
      <c r="I15" s="72">
        <v>393</v>
      </c>
      <c r="J15" s="72">
        <v>404</v>
      </c>
      <c r="K15" s="182">
        <v>362</v>
      </c>
      <c r="L15" s="182">
        <v>406</v>
      </c>
      <c r="M15" s="182">
        <v>404</v>
      </c>
      <c r="N15" s="182">
        <v>366</v>
      </c>
      <c r="O15" s="191">
        <v>351</v>
      </c>
      <c r="P15" s="161">
        <v>396</v>
      </c>
      <c r="Q15" s="161">
        <v>343</v>
      </c>
      <c r="R15" s="161">
        <v>375</v>
      </c>
      <c r="S15" s="161">
        <v>299</v>
      </c>
      <c r="T15" s="5">
        <v>398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325</v>
      </c>
      <c r="D16" s="2">
        <v>311</v>
      </c>
      <c r="E16" s="2">
        <v>365</v>
      </c>
      <c r="F16" s="2">
        <v>361</v>
      </c>
      <c r="G16" s="72">
        <v>295</v>
      </c>
      <c r="H16" s="72">
        <v>325</v>
      </c>
      <c r="I16" s="72">
        <v>329</v>
      </c>
      <c r="J16" s="72">
        <v>296</v>
      </c>
      <c r="K16" s="182">
        <v>349</v>
      </c>
      <c r="L16" s="182">
        <v>335</v>
      </c>
      <c r="M16" s="182">
        <v>328</v>
      </c>
      <c r="N16" s="182">
        <v>354</v>
      </c>
      <c r="O16" s="182">
        <v>306</v>
      </c>
      <c r="P16" s="191">
        <v>327</v>
      </c>
      <c r="Q16" s="161">
        <v>353</v>
      </c>
      <c r="R16" s="161">
        <v>269</v>
      </c>
      <c r="S16" s="161">
        <v>251</v>
      </c>
      <c r="T16" s="5">
        <v>278</v>
      </c>
      <c r="V16" s="23" t="s">
        <v>25</v>
      </c>
      <c r="W16" s="53"/>
      <c r="X16" s="61">
        <f>(X6-W6)/W6*100</f>
        <v>-17.09090909090909</v>
      </c>
      <c r="Y16" s="61">
        <f t="shared" ref="Y16:AN16" si="5">(Y6-X6)/X6*100</f>
        <v>-0.8771929824561403</v>
      </c>
      <c r="Z16" s="55">
        <f t="shared" si="5"/>
        <v>5.3097345132743365</v>
      </c>
      <c r="AA16" s="55">
        <f t="shared" si="5"/>
        <v>7.5630252100840334</v>
      </c>
      <c r="AB16" s="61">
        <f t="shared" si="5"/>
        <v>-8.203125</v>
      </c>
      <c r="AC16" s="55">
        <f t="shared" si="5"/>
        <v>3.4042553191489362</v>
      </c>
      <c r="AD16" s="61">
        <f t="shared" si="5"/>
        <v>-2.0576131687242798</v>
      </c>
      <c r="AE16" s="170">
        <f t="shared" si="5"/>
        <v>-3.7815126050420167</v>
      </c>
      <c r="AF16" s="156">
        <f t="shared" si="5"/>
        <v>6.9868995633187767</v>
      </c>
      <c r="AG16" s="170">
        <f t="shared" si="5"/>
        <v>-3.6734693877551026</v>
      </c>
      <c r="AH16" s="156">
        <f t="shared" si="5"/>
        <v>14.40677966101695</v>
      </c>
      <c r="AI16" s="156">
        <f t="shared" si="5"/>
        <v>17.037037037037038</v>
      </c>
      <c r="AJ16" s="170">
        <f t="shared" si="5"/>
        <v>-0.949367088607595</v>
      </c>
      <c r="AK16" s="170">
        <f t="shared" si="5"/>
        <v>-2.8753993610223643</v>
      </c>
      <c r="AL16" s="156">
        <f t="shared" si="5"/>
        <v>4.9342105263157894</v>
      </c>
      <c r="AM16" s="156">
        <f t="shared" si="5"/>
        <v>3.4482758620689653</v>
      </c>
      <c r="AN16" s="69">
        <f t="shared" si="5"/>
        <v>-3.6363636363636362</v>
      </c>
    </row>
    <row r="17" spans="2:40" x14ac:dyDescent="0.25">
      <c r="B17" s="8" t="s">
        <v>9</v>
      </c>
      <c r="C17" s="4">
        <v>249</v>
      </c>
      <c r="D17" s="2">
        <v>301</v>
      </c>
      <c r="E17" s="2">
        <v>296</v>
      </c>
      <c r="F17" s="2">
        <v>309</v>
      </c>
      <c r="G17" s="2">
        <v>288</v>
      </c>
      <c r="H17" s="72">
        <v>294</v>
      </c>
      <c r="I17" s="72">
        <v>303</v>
      </c>
      <c r="J17" s="72">
        <v>277</v>
      </c>
      <c r="K17" s="182">
        <v>248</v>
      </c>
      <c r="L17" s="182">
        <v>294</v>
      </c>
      <c r="M17" s="182">
        <v>331</v>
      </c>
      <c r="N17" s="182">
        <v>327</v>
      </c>
      <c r="O17" s="182">
        <v>304</v>
      </c>
      <c r="P17" s="182">
        <v>302</v>
      </c>
      <c r="Q17" s="191">
        <v>288</v>
      </c>
      <c r="R17" s="161">
        <v>311</v>
      </c>
      <c r="S17" s="161">
        <v>260</v>
      </c>
      <c r="T17" s="5">
        <v>220</v>
      </c>
      <c r="V17" s="24" t="s">
        <v>26</v>
      </c>
      <c r="W17" s="34"/>
      <c r="X17" s="63">
        <f t="shared" ref="X17:AN20" si="6">(X7-W7)/W7*100</f>
        <v>-0.91168091168091159</v>
      </c>
      <c r="Y17" s="57">
        <f t="shared" si="6"/>
        <v>2.3576768257619323</v>
      </c>
      <c r="Z17" s="57">
        <f t="shared" si="6"/>
        <v>0.84269662921348309</v>
      </c>
      <c r="AA17" s="63">
        <f t="shared" si="6"/>
        <v>-2.6740947075208914</v>
      </c>
      <c r="AB17" s="57">
        <f t="shared" si="6"/>
        <v>0.85861476817401272</v>
      </c>
      <c r="AC17" s="63">
        <f t="shared" si="6"/>
        <v>-0.56753688989784334</v>
      </c>
      <c r="AD17" s="57">
        <f t="shared" si="6"/>
        <v>0.91324200913242004</v>
      </c>
      <c r="AE17" s="157">
        <f t="shared" si="6"/>
        <v>-2.5452488687782804</v>
      </c>
      <c r="AF17" s="157">
        <f t="shared" si="6"/>
        <v>-1.9152640742890308</v>
      </c>
      <c r="AG17" s="157">
        <f t="shared" si="6"/>
        <v>-1.0650887573964496</v>
      </c>
      <c r="AH17" s="157">
        <f t="shared" si="6"/>
        <v>-0.11961722488038277</v>
      </c>
      <c r="AI17" s="168">
        <f t="shared" si="6"/>
        <v>3.8323353293413174</v>
      </c>
      <c r="AJ17" s="168">
        <f t="shared" si="6"/>
        <v>2.0184544405997693</v>
      </c>
      <c r="AK17" s="157">
        <f t="shared" si="6"/>
        <v>-3.95703787450537</v>
      </c>
      <c r="AL17" s="168">
        <f t="shared" si="6"/>
        <v>5.2383755150088289</v>
      </c>
      <c r="AM17" s="157">
        <f t="shared" si="6"/>
        <v>-1.3422818791946309</v>
      </c>
      <c r="AN17" s="67">
        <f t="shared" si="6"/>
        <v>4.8185941043083904</v>
      </c>
    </row>
    <row r="18" spans="2:40" x14ac:dyDescent="0.25">
      <c r="B18" s="8" t="s">
        <v>10</v>
      </c>
      <c r="C18" s="4">
        <v>232</v>
      </c>
      <c r="D18" s="2">
        <v>252</v>
      </c>
      <c r="E18" s="2">
        <v>335</v>
      </c>
      <c r="F18" s="2">
        <v>299</v>
      </c>
      <c r="G18" s="2">
        <v>325</v>
      </c>
      <c r="H18" s="2">
        <v>281</v>
      </c>
      <c r="I18" s="72">
        <v>275</v>
      </c>
      <c r="J18" s="72">
        <v>244</v>
      </c>
      <c r="K18" s="182">
        <v>254</v>
      </c>
      <c r="L18" s="182">
        <v>252</v>
      </c>
      <c r="M18" s="182">
        <v>248</v>
      </c>
      <c r="N18" s="182">
        <v>210</v>
      </c>
      <c r="O18" s="182">
        <v>238</v>
      </c>
      <c r="P18" s="182">
        <v>266</v>
      </c>
      <c r="Q18" s="182">
        <v>299</v>
      </c>
      <c r="R18" s="191">
        <v>242</v>
      </c>
      <c r="S18" s="161">
        <v>220</v>
      </c>
      <c r="T18" s="5">
        <v>214</v>
      </c>
      <c r="V18" s="24" t="s">
        <v>27</v>
      </c>
      <c r="W18" s="34"/>
      <c r="X18" s="57">
        <f t="shared" si="6"/>
        <v>5.8779761904761907</v>
      </c>
      <c r="Y18" s="57">
        <f t="shared" si="6"/>
        <v>7.3787772312016875</v>
      </c>
      <c r="Z18" s="57">
        <f t="shared" si="6"/>
        <v>3.7958115183246073</v>
      </c>
      <c r="AA18" s="63">
        <f t="shared" si="6"/>
        <v>-5.1071878940731397</v>
      </c>
      <c r="AB18" s="63">
        <f t="shared" si="6"/>
        <v>-2.2591362126245849</v>
      </c>
      <c r="AC18" s="57">
        <f t="shared" si="6"/>
        <v>6.7301155676410609</v>
      </c>
      <c r="AD18" s="63">
        <f t="shared" si="6"/>
        <v>-8.4076433121019107</v>
      </c>
      <c r="AE18" s="168">
        <f t="shared" si="6"/>
        <v>2.642559109874826</v>
      </c>
      <c r="AF18" s="168">
        <f t="shared" si="6"/>
        <v>6.4363143631436319</v>
      </c>
      <c r="AG18" s="168">
        <f t="shared" si="6"/>
        <v>0.70019096117122859</v>
      </c>
      <c r="AH18" s="157">
        <f t="shared" si="6"/>
        <v>-1.8331226295828067</v>
      </c>
      <c r="AI18" s="157">
        <f t="shared" si="6"/>
        <v>-5.0869285254346428</v>
      </c>
      <c r="AJ18" s="157">
        <f t="shared" si="6"/>
        <v>-1.4925373134328357</v>
      </c>
      <c r="AK18" s="157">
        <f t="shared" si="6"/>
        <v>-4.4765840220385673</v>
      </c>
      <c r="AL18" s="168">
        <f t="shared" si="6"/>
        <v>0.43258832011535686</v>
      </c>
      <c r="AM18" s="157">
        <f t="shared" si="6"/>
        <v>-9.0452261306532673</v>
      </c>
      <c r="AN18" s="67">
        <f t="shared" si="6"/>
        <v>3.7095501183898976</v>
      </c>
    </row>
    <row r="19" spans="2:40" ht="15.75" thickBot="1" x14ac:dyDescent="0.3">
      <c r="B19" s="8" t="s">
        <v>11</v>
      </c>
      <c r="C19" s="4">
        <v>176</v>
      </c>
      <c r="D19" s="2">
        <v>207</v>
      </c>
      <c r="E19" s="2">
        <v>179</v>
      </c>
      <c r="F19" s="2">
        <v>224</v>
      </c>
      <c r="G19" s="2">
        <v>167</v>
      </c>
      <c r="H19" s="2">
        <v>207</v>
      </c>
      <c r="I19" s="2">
        <v>175</v>
      </c>
      <c r="J19" s="72">
        <v>196</v>
      </c>
      <c r="K19" s="182">
        <v>193</v>
      </c>
      <c r="L19" s="182">
        <v>167</v>
      </c>
      <c r="M19" s="182">
        <v>199</v>
      </c>
      <c r="N19" s="182">
        <v>193</v>
      </c>
      <c r="O19" s="182">
        <v>164</v>
      </c>
      <c r="P19" s="182">
        <v>206</v>
      </c>
      <c r="Q19" s="182">
        <v>194</v>
      </c>
      <c r="R19" s="182">
        <v>178</v>
      </c>
      <c r="S19" s="191">
        <v>173</v>
      </c>
      <c r="T19" s="5">
        <v>152</v>
      </c>
      <c r="V19" s="25" t="s">
        <v>28</v>
      </c>
      <c r="W19" s="35"/>
      <c r="X19" s="59">
        <f t="shared" si="6"/>
        <v>12.5</v>
      </c>
      <c r="Y19" s="59">
        <f t="shared" si="6"/>
        <v>11.982570806100219</v>
      </c>
      <c r="Z19" s="59">
        <f t="shared" si="6"/>
        <v>1.7509727626459144</v>
      </c>
      <c r="AA19" s="64">
        <f t="shared" si="6"/>
        <v>-5.9273422562141489</v>
      </c>
      <c r="AB19" s="64">
        <f t="shared" si="6"/>
        <v>-0.81300813008130091</v>
      </c>
      <c r="AC19" s="64">
        <f t="shared" si="6"/>
        <v>-7.7868852459016393</v>
      </c>
      <c r="AD19" s="64">
        <f t="shared" si="6"/>
        <v>-2.2222222222222223</v>
      </c>
      <c r="AE19" s="158">
        <f t="shared" si="6"/>
        <v>1.5909090909090908</v>
      </c>
      <c r="AF19" s="171">
        <f t="shared" si="6"/>
        <v>-6.2639821029082778</v>
      </c>
      <c r="AG19" s="158">
        <f t="shared" si="6"/>
        <v>6.6825775656324584</v>
      </c>
      <c r="AH19" s="171">
        <f t="shared" si="6"/>
        <v>-9.8434004474272925</v>
      </c>
      <c r="AI19" s="171">
        <f t="shared" si="6"/>
        <v>-0.24813895781637718</v>
      </c>
      <c r="AJ19" s="158">
        <f t="shared" si="6"/>
        <v>17.412935323383085</v>
      </c>
      <c r="AK19" s="158">
        <f t="shared" si="6"/>
        <v>4.4491525423728815</v>
      </c>
      <c r="AL19" s="171">
        <f t="shared" si="6"/>
        <v>-14.807302231237324</v>
      </c>
      <c r="AM19" s="171">
        <f t="shared" si="6"/>
        <v>-6.4285714285714279</v>
      </c>
      <c r="AN19" s="70">
        <f t="shared" si="6"/>
        <v>-6.8702290076335881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1.7715494447382338</v>
      </c>
      <c r="Y20" s="54">
        <f t="shared" si="6"/>
        <v>5.1701740711873212</v>
      </c>
      <c r="Z20" s="54">
        <f t="shared" si="6"/>
        <v>2.3221343873517788</v>
      </c>
      <c r="AA20" s="65">
        <f t="shared" si="6"/>
        <v>-3.4282955094157415</v>
      </c>
      <c r="AB20" s="65">
        <f t="shared" si="6"/>
        <v>-1.0999999999999999</v>
      </c>
      <c r="AC20" s="54">
        <f t="shared" si="6"/>
        <v>1.4914054600606674</v>
      </c>
      <c r="AD20" s="65">
        <f t="shared" si="6"/>
        <v>-3.262764632627646</v>
      </c>
      <c r="AE20" s="159">
        <f t="shared" si="6"/>
        <v>-0.23171987641606592</v>
      </c>
      <c r="AF20" s="169">
        <f t="shared" si="6"/>
        <v>1.2903225806451613</v>
      </c>
      <c r="AG20" s="169">
        <f t="shared" si="6"/>
        <v>0.30573248407643311</v>
      </c>
      <c r="AH20" s="159">
        <f t="shared" si="6"/>
        <v>-1.0414020828041655</v>
      </c>
      <c r="AI20" s="169">
        <f t="shared" si="6"/>
        <v>0.77002053388090341</v>
      </c>
      <c r="AJ20" s="169">
        <f t="shared" si="6"/>
        <v>2.0376974019358127</v>
      </c>
      <c r="AK20" s="159">
        <f t="shared" si="6"/>
        <v>-3.0703944083874188</v>
      </c>
      <c r="AL20" s="169">
        <f t="shared" si="6"/>
        <v>0.95287149111511726</v>
      </c>
      <c r="AM20" s="159">
        <f t="shared" si="6"/>
        <v>-4.2346938775510203</v>
      </c>
      <c r="AN20" s="68">
        <f t="shared" si="6"/>
        <v>2.4773574853489611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/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>
        <v>74</v>
      </c>
      <c r="D23" s="2">
        <v>101</v>
      </c>
      <c r="E23" s="2">
        <v>53</v>
      </c>
      <c r="F23" s="2">
        <v>42</v>
      </c>
      <c r="G23" s="2">
        <v>12</v>
      </c>
      <c r="H23" s="2"/>
      <c r="I23" s="2"/>
      <c r="J23" s="2"/>
      <c r="K23" s="161"/>
      <c r="L23" s="161"/>
      <c r="M23" s="161"/>
      <c r="N23" s="161"/>
      <c r="O23" s="161"/>
      <c r="P23" s="161"/>
      <c r="Q23" s="161">
        <v>22</v>
      </c>
      <c r="R23" s="161"/>
      <c r="S23" s="161"/>
      <c r="T23" s="5"/>
    </row>
    <row r="24" spans="2:40" x14ac:dyDescent="0.25">
      <c r="B24" s="8" t="s">
        <v>16</v>
      </c>
      <c r="C24" s="4">
        <v>149</v>
      </c>
      <c r="D24" s="2">
        <v>114</v>
      </c>
      <c r="E24" s="2">
        <v>209</v>
      </c>
      <c r="F24" s="2">
        <v>45</v>
      </c>
      <c r="G24" s="2">
        <v>43</v>
      </c>
      <c r="H24" s="2">
        <v>54</v>
      </c>
      <c r="I24" s="2">
        <v>28</v>
      </c>
      <c r="J24" s="2">
        <v>36</v>
      </c>
      <c r="K24" s="161">
        <v>15</v>
      </c>
      <c r="L24" s="161">
        <v>16</v>
      </c>
      <c r="M24" s="161">
        <v>20</v>
      </c>
      <c r="N24" s="161">
        <v>27</v>
      </c>
      <c r="O24" s="161">
        <v>31</v>
      </c>
      <c r="P24" s="161">
        <v>18</v>
      </c>
      <c r="Q24" s="161">
        <v>35</v>
      </c>
      <c r="R24" s="161">
        <v>23</v>
      </c>
      <c r="S24" s="161">
        <v>15</v>
      </c>
      <c r="T24" s="5">
        <v>36</v>
      </c>
    </row>
    <row r="25" spans="2:40" x14ac:dyDescent="0.25">
      <c r="B25" s="8" t="s">
        <v>17</v>
      </c>
      <c r="C25" s="4">
        <v>294</v>
      </c>
      <c r="D25" s="2">
        <v>273</v>
      </c>
      <c r="E25" s="2">
        <v>244</v>
      </c>
      <c r="F25" s="2">
        <v>243</v>
      </c>
      <c r="G25" s="2">
        <v>230</v>
      </c>
      <c r="H25" s="2">
        <v>177</v>
      </c>
      <c r="I25" s="2">
        <v>72</v>
      </c>
      <c r="J25" s="2">
        <v>84</v>
      </c>
      <c r="K25" s="161">
        <v>59</v>
      </c>
      <c r="L25" s="161">
        <v>70</v>
      </c>
      <c r="M25" s="161">
        <v>93</v>
      </c>
      <c r="N25" s="161">
        <v>75</v>
      </c>
      <c r="O25" s="161">
        <v>89</v>
      </c>
      <c r="P25" s="161">
        <v>54</v>
      </c>
      <c r="Q25" s="161">
        <v>108</v>
      </c>
      <c r="R25" s="161">
        <v>51</v>
      </c>
      <c r="S25" s="161">
        <v>36</v>
      </c>
      <c r="T25" s="5">
        <v>36</v>
      </c>
    </row>
    <row r="26" spans="2:40" x14ac:dyDescent="0.25">
      <c r="B26" s="8" t="s">
        <v>18</v>
      </c>
      <c r="C26" s="4">
        <v>114</v>
      </c>
      <c r="D26" s="2">
        <v>257</v>
      </c>
      <c r="E26" s="2">
        <v>306</v>
      </c>
      <c r="F26" s="2">
        <v>267</v>
      </c>
      <c r="G26" s="2">
        <v>257</v>
      </c>
      <c r="H26" s="2">
        <v>256</v>
      </c>
      <c r="I26" s="2">
        <v>118</v>
      </c>
      <c r="J26" s="2">
        <v>155</v>
      </c>
      <c r="K26" s="161">
        <v>86</v>
      </c>
      <c r="L26" s="161">
        <v>73</v>
      </c>
      <c r="M26" s="161">
        <v>92</v>
      </c>
      <c r="N26" s="161">
        <v>95</v>
      </c>
      <c r="O26" s="161">
        <v>113</v>
      </c>
      <c r="P26" s="161">
        <v>60</v>
      </c>
      <c r="Q26" s="161">
        <v>105</v>
      </c>
      <c r="R26" s="161">
        <v>69</v>
      </c>
      <c r="S26" s="161">
        <v>62</v>
      </c>
      <c r="T26" s="5">
        <v>56</v>
      </c>
    </row>
    <row r="27" spans="2:40" x14ac:dyDescent="0.25">
      <c r="B27" s="8" t="s">
        <v>19</v>
      </c>
      <c r="C27" s="4">
        <v>46</v>
      </c>
      <c r="D27" s="2">
        <v>99</v>
      </c>
      <c r="E27" s="2">
        <v>223</v>
      </c>
      <c r="F27" s="2">
        <v>262</v>
      </c>
      <c r="G27" s="2">
        <v>174</v>
      </c>
      <c r="H27" s="2">
        <v>159</v>
      </c>
      <c r="I27" s="2">
        <v>90</v>
      </c>
      <c r="J27" s="2">
        <v>89</v>
      </c>
      <c r="K27" s="161">
        <v>62</v>
      </c>
      <c r="L27" s="161">
        <v>57</v>
      </c>
      <c r="M27" s="161">
        <v>81</v>
      </c>
      <c r="N27" s="161">
        <v>95</v>
      </c>
      <c r="O27" s="161">
        <v>83</v>
      </c>
      <c r="P27" s="161">
        <v>62</v>
      </c>
      <c r="Q27" s="161">
        <v>71</v>
      </c>
      <c r="R27" s="161">
        <v>78</v>
      </c>
      <c r="S27" s="161">
        <v>66</v>
      </c>
      <c r="T27" s="5"/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>
        <v>1</v>
      </c>
      <c r="F28" s="2">
        <v>28</v>
      </c>
      <c r="G28" s="2">
        <v>40</v>
      </c>
      <c r="H28" s="2">
        <v>52</v>
      </c>
      <c r="I28" s="2">
        <v>123</v>
      </c>
      <c r="J28" s="2">
        <v>50</v>
      </c>
      <c r="K28" s="161">
        <v>33</v>
      </c>
      <c r="L28" s="161">
        <v>18</v>
      </c>
      <c r="M28" s="161">
        <v>16</v>
      </c>
      <c r="N28" s="161">
        <v>19</v>
      </c>
      <c r="O28" s="161">
        <v>22</v>
      </c>
      <c r="P28" s="161">
        <v>14</v>
      </c>
      <c r="Q28" s="161">
        <v>10</v>
      </c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>
        <v>25</v>
      </c>
      <c r="O34" s="240">
        <v>25</v>
      </c>
      <c r="P34" s="240">
        <v>21</v>
      </c>
      <c r="Q34" s="240">
        <v>21</v>
      </c>
      <c r="R34" s="240">
        <v>20</v>
      </c>
      <c r="S34" s="240">
        <v>17</v>
      </c>
      <c r="T34" s="241"/>
    </row>
    <row r="35" spans="2:21" ht="15.75" thickBot="1" x14ac:dyDescent="0.3">
      <c r="B35" s="29" t="s">
        <v>24</v>
      </c>
      <c r="C35" s="20">
        <v>4459</v>
      </c>
      <c r="D35" s="21">
        <v>4693</v>
      </c>
      <c r="E35" s="21">
        <v>5084</v>
      </c>
      <c r="F35" s="21">
        <v>5029</v>
      </c>
      <c r="G35" s="21">
        <v>4756</v>
      </c>
      <c r="H35" s="21">
        <v>4654</v>
      </c>
      <c r="I35" s="21">
        <v>4446</v>
      </c>
      <c r="J35" s="21">
        <v>4298</v>
      </c>
      <c r="K35" s="164">
        <v>4130</v>
      </c>
      <c r="L35" s="164">
        <v>4159</v>
      </c>
      <c r="M35" s="164">
        <v>4239</v>
      </c>
      <c r="N35" s="164">
        <v>4207</v>
      </c>
      <c r="O35" s="164">
        <v>4264</v>
      </c>
      <c r="P35" s="164">
        <v>4214</v>
      </c>
      <c r="Q35" s="164">
        <v>4234</v>
      </c>
      <c r="R35" s="164">
        <v>4141</v>
      </c>
      <c r="S35" s="164">
        <v>3933</v>
      </c>
      <c r="T35" s="22">
        <v>3975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270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27.407407407407408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-15.988372093023257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-3.1141868512110724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5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7">
        <f>(S13-R12)/R12*100</f>
        <v>2.7210884353741496</v>
      </c>
      <c r="T44" s="267">
        <f>(S13-N8)/N8*100</f>
        <v>11.851851851851853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506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-30.632411067193676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-6.8376068376068382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-11.926605504587156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-15.972222222222221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-28.512396694214875</v>
      </c>
      <c r="T50" s="271">
        <f>(S19-N14)/N14*100</f>
        <v>-65.810276679841891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20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18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5">
      <iconSet iconSet="3Arrows">
        <cfvo type="percent" val="0"/>
        <cfvo type="num" val="0" gte="0"/>
        <cfvo type="num" val="0"/>
      </iconSet>
    </cfRule>
  </conditionalFormatting>
  <conditionalFormatting sqref="T50 T44 T40:U42 T45:U48">
    <cfRule type="iconSet" priority="14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11">
      <iconSet iconSet="3Arrows">
        <cfvo type="percent" val="0"/>
        <cfvo type="num" val="0" gte="0"/>
        <cfvo type="num" val="0"/>
      </iconSet>
    </cfRule>
  </conditionalFormatting>
  <conditionalFormatting sqref="T43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8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7">
      <iconSet iconSet="3Arrows">
        <cfvo type="percent" val="0"/>
        <cfvo type="num" val="0" gte="0"/>
        <cfvo type="num" val="0"/>
      </iconSet>
    </cfRule>
  </conditionalFormatting>
  <conditionalFormatting sqref="S43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N40:S44 S45:S50 N46:R50 O45:R45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2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 gte="0"/>
        <cfvo type="num" val="0"/>
      </iconSet>
    </cfRule>
  </conditionalFormatting>
  <pageMargins left="0.7" right="0.7" top="0.75" bottom="0.75" header="0.3" footer="0.3"/>
  <pageSetup orientation="portrait" r:id="rId1"/>
  <ignoredErrors>
    <ignoredError sqref="W7:AN9" formulaRange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AN50"/>
  <sheetViews>
    <sheetView topLeftCell="L1" workbookViewId="0">
      <selection activeCell="AN42" sqref="AN42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41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48">
        <v>7</v>
      </c>
      <c r="V6" s="23" t="s">
        <v>25</v>
      </c>
      <c r="W6" s="41">
        <f t="shared" ref="W6:AN6" si="0">C8</f>
        <v>294</v>
      </c>
      <c r="X6" s="42">
        <f t="shared" si="0"/>
        <v>324</v>
      </c>
      <c r="Y6" s="42">
        <f t="shared" si="0"/>
        <v>303</v>
      </c>
      <c r="Z6" s="42">
        <f t="shared" si="0"/>
        <v>327</v>
      </c>
      <c r="AA6" s="42">
        <f t="shared" si="0"/>
        <v>355</v>
      </c>
      <c r="AB6" s="42">
        <f t="shared" si="0"/>
        <v>383</v>
      </c>
      <c r="AC6" s="42">
        <f t="shared" si="0"/>
        <v>291</v>
      </c>
      <c r="AD6" s="42">
        <f t="shared" si="0"/>
        <v>290</v>
      </c>
      <c r="AE6" s="80">
        <f t="shared" si="0"/>
        <v>313</v>
      </c>
      <c r="AF6" s="80">
        <f t="shared" si="0"/>
        <v>331</v>
      </c>
      <c r="AG6" s="80">
        <f t="shared" si="0"/>
        <v>310</v>
      </c>
      <c r="AH6" s="80">
        <f t="shared" si="0"/>
        <v>303</v>
      </c>
      <c r="AI6" s="80">
        <f t="shared" si="0"/>
        <v>258</v>
      </c>
      <c r="AJ6" s="80">
        <f t="shared" si="0"/>
        <v>219</v>
      </c>
      <c r="AK6" s="80">
        <f t="shared" si="0"/>
        <v>307</v>
      </c>
      <c r="AL6" s="80">
        <f t="shared" si="0"/>
        <v>298</v>
      </c>
      <c r="AM6" s="80">
        <f t="shared" si="0"/>
        <v>269</v>
      </c>
      <c r="AN6" s="43">
        <f t="shared" si="0"/>
        <v>237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48">
        <v>3</v>
      </c>
      <c r="V7" s="24" t="s">
        <v>26</v>
      </c>
      <c r="W7" s="44">
        <f t="shared" ref="W7:AN7" si="1">SUM(C9:C13,C34)</f>
        <v>2340</v>
      </c>
      <c r="X7" s="45">
        <f t="shared" si="1"/>
        <v>2331</v>
      </c>
      <c r="Y7" s="45">
        <f t="shared" si="1"/>
        <v>2301</v>
      </c>
      <c r="Z7" s="45">
        <f t="shared" si="1"/>
        <v>2226</v>
      </c>
      <c r="AA7" s="45">
        <f t="shared" si="1"/>
        <v>2302</v>
      </c>
      <c r="AB7" s="45">
        <f t="shared" si="1"/>
        <v>2255</v>
      </c>
      <c r="AC7" s="45">
        <f t="shared" si="1"/>
        <v>2212</v>
      </c>
      <c r="AD7" s="45">
        <f t="shared" si="1"/>
        <v>2076</v>
      </c>
      <c r="AE7" s="75">
        <f t="shared" si="1"/>
        <v>2061</v>
      </c>
      <c r="AF7" s="75">
        <f t="shared" si="1"/>
        <v>1981</v>
      </c>
      <c r="AG7" s="75">
        <f t="shared" si="1"/>
        <v>1850</v>
      </c>
      <c r="AH7" s="75">
        <f t="shared" si="1"/>
        <v>1846</v>
      </c>
      <c r="AI7" s="75">
        <f t="shared" si="1"/>
        <v>1846</v>
      </c>
      <c r="AJ7" s="75">
        <f t="shared" si="1"/>
        <v>1853</v>
      </c>
      <c r="AK7" s="75">
        <f t="shared" si="1"/>
        <v>1726</v>
      </c>
      <c r="AL7" s="75">
        <f t="shared" si="1"/>
        <v>1745</v>
      </c>
      <c r="AM7" s="75">
        <f t="shared" si="1"/>
        <v>1746</v>
      </c>
      <c r="AN7" s="46">
        <f t="shared" si="1"/>
        <v>1734</v>
      </c>
    </row>
    <row r="8" spans="2:40" x14ac:dyDescent="0.25">
      <c r="B8" s="237" t="s">
        <v>0</v>
      </c>
      <c r="C8" s="9">
        <v>294</v>
      </c>
      <c r="D8" s="10">
        <v>324</v>
      </c>
      <c r="E8" s="181">
        <v>303</v>
      </c>
      <c r="F8" s="181">
        <v>327</v>
      </c>
      <c r="G8" s="181">
        <v>355</v>
      </c>
      <c r="H8" s="181">
        <v>383</v>
      </c>
      <c r="I8" s="181">
        <v>291</v>
      </c>
      <c r="J8" s="181">
        <v>290</v>
      </c>
      <c r="K8" s="207">
        <v>313</v>
      </c>
      <c r="L8" s="207">
        <v>331</v>
      </c>
      <c r="M8" s="207">
        <v>310</v>
      </c>
      <c r="N8" s="199">
        <v>303</v>
      </c>
      <c r="O8" s="160">
        <v>258</v>
      </c>
      <c r="P8" s="160">
        <v>219</v>
      </c>
      <c r="Q8" s="160">
        <v>307</v>
      </c>
      <c r="R8" s="160">
        <v>298</v>
      </c>
      <c r="S8" s="160">
        <v>269</v>
      </c>
      <c r="T8" s="11">
        <v>237</v>
      </c>
      <c r="V8" s="24" t="s">
        <v>27</v>
      </c>
      <c r="W8" s="44">
        <f t="shared" ref="W8:AN8" si="2">SUM(C14:C17)</f>
        <v>1636</v>
      </c>
      <c r="X8" s="45">
        <f t="shared" si="2"/>
        <v>1573</v>
      </c>
      <c r="Y8" s="45">
        <f t="shared" si="2"/>
        <v>1684</v>
      </c>
      <c r="Z8" s="45">
        <f t="shared" si="2"/>
        <v>1696</v>
      </c>
      <c r="AA8" s="45">
        <f t="shared" si="2"/>
        <v>1609</v>
      </c>
      <c r="AB8" s="45">
        <f t="shared" si="2"/>
        <v>1655</v>
      </c>
      <c r="AC8" s="45">
        <f t="shared" si="2"/>
        <v>1657</v>
      </c>
      <c r="AD8" s="45">
        <f t="shared" si="2"/>
        <v>1702</v>
      </c>
      <c r="AE8" s="75">
        <f t="shared" si="2"/>
        <v>1658</v>
      </c>
      <c r="AF8" s="75">
        <f t="shared" si="2"/>
        <v>1566</v>
      </c>
      <c r="AG8" s="75">
        <f t="shared" si="2"/>
        <v>1495</v>
      </c>
      <c r="AH8" s="75">
        <f t="shared" si="2"/>
        <v>1622</v>
      </c>
      <c r="AI8" s="75">
        <f t="shared" si="2"/>
        <v>1581</v>
      </c>
      <c r="AJ8" s="75">
        <f t="shared" si="2"/>
        <v>1401</v>
      </c>
      <c r="AK8" s="75">
        <f t="shared" si="2"/>
        <v>1347</v>
      </c>
      <c r="AL8" s="75">
        <f t="shared" si="2"/>
        <v>1431</v>
      </c>
      <c r="AM8" s="75">
        <f t="shared" si="2"/>
        <v>1437</v>
      </c>
      <c r="AN8" s="46">
        <f t="shared" si="2"/>
        <v>1386</v>
      </c>
    </row>
    <row r="9" spans="2:40" ht="15.75" thickBot="1" x14ac:dyDescent="0.3">
      <c r="B9" s="8" t="s">
        <v>1</v>
      </c>
      <c r="C9" s="4">
        <v>495</v>
      </c>
      <c r="D9" s="2">
        <v>465</v>
      </c>
      <c r="E9" s="2">
        <v>406</v>
      </c>
      <c r="F9" s="72">
        <v>487</v>
      </c>
      <c r="G9" s="72">
        <v>524</v>
      </c>
      <c r="H9" s="72">
        <v>489</v>
      </c>
      <c r="I9" s="72">
        <v>478</v>
      </c>
      <c r="J9" s="72">
        <v>387</v>
      </c>
      <c r="K9" s="182">
        <v>413</v>
      </c>
      <c r="L9" s="182">
        <v>414</v>
      </c>
      <c r="M9" s="182">
        <v>410</v>
      </c>
      <c r="N9" s="182">
        <v>424</v>
      </c>
      <c r="O9" s="180">
        <v>431</v>
      </c>
      <c r="P9" s="161">
        <v>350</v>
      </c>
      <c r="Q9" s="161">
        <v>368</v>
      </c>
      <c r="R9" s="161">
        <v>405</v>
      </c>
      <c r="S9" s="161">
        <v>380</v>
      </c>
      <c r="T9" s="5">
        <v>369</v>
      </c>
      <c r="V9" s="25" t="s">
        <v>28</v>
      </c>
      <c r="W9" s="47">
        <f t="shared" ref="W9:AN9" si="3">SUM(C18:C19)</f>
        <v>430</v>
      </c>
      <c r="X9" s="48">
        <f t="shared" si="3"/>
        <v>549</v>
      </c>
      <c r="Y9" s="48">
        <f t="shared" si="3"/>
        <v>616</v>
      </c>
      <c r="Z9" s="48">
        <f t="shared" si="3"/>
        <v>579</v>
      </c>
      <c r="AA9" s="48">
        <f t="shared" si="3"/>
        <v>490</v>
      </c>
      <c r="AB9" s="48">
        <f t="shared" si="3"/>
        <v>517</v>
      </c>
      <c r="AC9" s="48">
        <f t="shared" si="3"/>
        <v>564</v>
      </c>
      <c r="AD9" s="48">
        <f t="shared" si="3"/>
        <v>528</v>
      </c>
      <c r="AE9" s="82">
        <f t="shared" si="3"/>
        <v>521</v>
      </c>
      <c r="AF9" s="82">
        <f t="shared" si="3"/>
        <v>525</v>
      </c>
      <c r="AG9" s="82">
        <f t="shared" si="3"/>
        <v>484</v>
      </c>
      <c r="AH9" s="82">
        <f t="shared" si="3"/>
        <v>431</v>
      </c>
      <c r="AI9" s="82">
        <f t="shared" si="3"/>
        <v>491</v>
      </c>
      <c r="AJ9" s="82">
        <f t="shared" si="3"/>
        <v>553</v>
      </c>
      <c r="AK9" s="82">
        <f t="shared" si="3"/>
        <v>507</v>
      </c>
      <c r="AL9" s="82">
        <f t="shared" si="3"/>
        <v>432</v>
      </c>
      <c r="AM9" s="82">
        <f t="shared" si="3"/>
        <v>482</v>
      </c>
      <c r="AN9" s="49">
        <f t="shared" si="3"/>
        <v>471</v>
      </c>
    </row>
    <row r="10" spans="2:40" ht="15.75" thickBot="1" x14ac:dyDescent="0.3">
      <c r="B10" s="8" t="s">
        <v>2</v>
      </c>
      <c r="C10" s="4">
        <v>407</v>
      </c>
      <c r="D10" s="2">
        <v>461</v>
      </c>
      <c r="E10" s="2">
        <v>457</v>
      </c>
      <c r="F10" s="2">
        <v>443</v>
      </c>
      <c r="G10" s="72">
        <v>457</v>
      </c>
      <c r="H10" s="72">
        <v>488</v>
      </c>
      <c r="I10" s="72">
        <v>435</v>
      </c>
      <c r="J10" s="72">
        <v>397</v>
      </c>
      <c r="K10" s="182">
        <v>342</v>
      </c>
      <c r="L10" s="182">
        <v>384</v>
      </c>
      <c r="M10" s="182">
        <v>345</v>
      </c>
      <c r="N10" s="182">
        <v>387</v>
      </c>
      <c r="O10" s="182">
        <v>353</v>
      </c>
      <c r="P10" s="180">
        <v>388</v>
      </c>
      <c r="Q10" s="161">
        <v>341</v>
      </c>
      <c r="R10" s="161">
        <v>347</v>
      </c>
      <c r="S10" s="161">
        <v>358</v>
      </c>
      <c r="T10" s="5">
        <v>347</v>
      </c>
      <c r="V10" s="26" t="s">
        <v>29</v>
      </c>
      <c r="W10" s="50">
        <f t="shared" ref="W10:AN10" si="4">SUM(C8:C19,C34)</f>
        <v>4700</v>
      </c>
      <c r="X10" s="51">
        <f t="shared" si="4"/>
        <v>4777</v>
      </c>
      <c r="Y10" s="51">
        <f t="shared" si="4"/>
        <v>4904</v>
      </c>
      <c r="Z10" s="51">
        <f t="shared" si="4"/>
        <v>4828</v>
      </c>
      <c r="AA10" s="51">
        <f t="shared" si="4"/>
        <v>4756</v>
      </c>
      <c r="AB10" s="51">
        <f t="shared" si="4"/>
        <v>4810</v>
      </c>
      <c r="AC10" s="51">
        <f t="shared" si="4"/>
        <v>4724</v>
      </c>
      <c r="AD10" s="51">
        <f t="shared" si="4"/>
        <v>4596</v>
      </c>
      <c r="AE10" s="122">
        <f t="shared" si="4"/>
        <v>4553</v>
      </c>
      <c r="AF10" s="122">
        <f t="shared" si="4"/>
        <v>4403</v>
      </c>
      <c r="AG10" s="122">
        <f t="shared" si="4"/>
        <v>4139</v>
      </c>
      <c r="AH10" s="122">
        <f t="shared" si="4"/>
        <v>4202</v>
      </c>
      <c r="AI10" s="122">
        <f t="shared" si="4"/>
        <v>4176</v>
      </c>
      <c r="AJ10" s="122">
        <f t="shared" si="4"/>
        <v>4026</v>
      </c>
      <c r="AK10" s="122">
        <f t="shared" si="4"/>
        <v>3887</v>
      </c>
      <c r="AL10" s="122">
        <f t="shared" si="4"/>
        <v>3906</v>
      </c>
      <c r="AM10" s="122">
        <f t="shared" si="4"/>
        <v>3934</v>
      </c>
      <c r="AN10" s="52">
        <f t="shared" si="4"/>
        <v>3828</v>
      </c>
    </row>
    <row r="11" spans="2:40" x14ac:dyDescent="0.25">
      <c r="B11" s="8" t="s">
        <v>3</v>
      </c>
      <c r="C11" s="4">
        <v>504</v>
      </c>
      <c r="D11" s="2">
        <v>423</v>
      </c>
      <c r="E11" s="2">
        <v>461</v>
      </c>
      <c r="F11" s="2">
        <v>422</v>
      </c>
      <c r="G11" s="2">
        <v>431</v>
      </c>
      <c r="H11" s="72">
        <v>440</v>
      </c>
      <c r="I11" s="72">
        <v>480</v>
      </c>
      <c r="J11" s="72">
        <v>417</v>
      </c>
      <c r="K11" s="182">
        <v>423</v>
      </c>
      <c r="L11" s="182">
        <v>355</v>
      </c>
      <c r="M11" s="182">
        <v>351</v>
      </c>
      <c r="N11" s="182">
        <v>322</v>
      </c>
      <c r="O11" s="182">
        <v>375</v>
      </c>
      <c r="P11" s="182">
        <v>367</v>
      </c>
      <c r="Q11" s="180">
        <v>320</v>
      </c>
      <c r="R11" s="161">
        <v>333</v>
      </c>
      <c r="S11" s="161">
        <v>336</v>
      </c>
      <c r="T11" s="5">
        <v>359</v>
      </c>
    </row>
    <row r="12" spans="2:40" x14ac:dyDescent="0.25">
      <c r="B12" s="8" t="s">
        <v>4</v>
      </c>
      <c r="C12" s="4">
        <v>450</v>
      </c>
      <c r="D12" s="2">
        <v>484</v>
      </c>
      <c r="E12" s="2">
        <v>434</v>
      </c>
      <c r="F12" s="2">
        <v>425</v>
      </c>
      <c r="G12" s="2">
        <v>416</v>
      </c>
      <c r="H12" s="2">
        <v>408</v>
      </c>
      <c r="I12" s="72">
        <v>440</v>
      </c>
      <c r="J12" s="72">
        <v>440</v>
      </c>
      <c r="K12" s="182">
        <v>395</v>
      </c>
      <c r="L12" s="182">
        <v>393</v>
      </c>
      <c r="M12" s="182">
        <v>355</v>
      </c>
      <c r="N12" s="182">
        <v>374</v>
      </c>
      <c r="O12" s="182">
        <v>371</v>
      </c>
      <c r="P12" s="182">
        <v>395</v>
      </c>
      <c r="Q12" s="182">
        <v>339</v>
      </c>
      <c r="R12" s="180">
        <v>349</v>
      </c>
      <c r="S12" s="161">
        <v>338</v>
      </c>
      <c r="T12" s="5">
        <v>326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457</v>
      </c>
      <c r="D13" s="2">
        <v>446</v>
      </c>
      <c r="E13" s="2">
        <v>521</v>
      </c>
      <c r="F13" s="2">
        <v>425</v>
      </c>
      <c r="G13" s="2">
        <v>446</v>
      </c>
      <c r="H13" s="2">
        <v>406</v>
      </c>
      <c r="I13" s="2">
        <v>361</v>
      </c>
      <c r="J13" s="72">
        <v>416</v>
      </c>
      <c r="K13" s="182">
        <v>466</v>
      </c>
      <c r="L13" s="182">
        <v>415</v>
      </c>
      <c r="M13" s="182">
        <v>378</v>
      </c>
      <c r="N13" s="182">
        <v>339</v>
      </c>
      <c r="O13" s="182">
        <v>316</v>
      </c>
      <c r="P13" s="182">
        <v>353</v>
      </c>
      <c r="Q13" s="182">
        <v>358</v>
      </c>
      <c r="R13" s="182">
        <v>311</v>
      </c>
      <c r="S13" s="180">
        <v>334</v>
      </c>
      <c r="T13" s="5">
        <v>333</v>
      </c>
    </row>
    <row r="14" spans="2:40" ht="15.75" thickBot="1" x14ac:dyDescent="0.3">
      <c r="B14" s="8" t="s">
        <v>6</v>
      </c>
      <c r="C14" s="4">
        <v>478</v>
      </c>
      <c r="D14" s="2">
        <v>467</v>
      </c>
      <c r="E14" s="72">
        <v>528</v>
      </c>
      <c r="F14" s="72">
        <v>545</v>
      </c>
      <c r="G14" s="72">
        <v>505</v>
      </c>
      <c r="H14" s="72">
        <v>551</v>
      </c>
      <c r="I14" s="72">
        <v>558</v>
      </c>
      <c r="J14" s="72">
        <v>601</v>
      </c>
      <c r="K14" s="182">
        <v>598</v>
      </c>
      <c r="L14" s="182">
        <v>604</v>
      </c>
      <c r="M14" s="182">
        <v>510</v>
      </c>
      <c r="N14" s="191">
        <v>529</v>
      </c>
      <c r="O14" s="161">
        <v>529</v>
      </c>
      <c r="P14" s="161">
        <v>434</v>
      </c>
      <c r="Q14" s="161">
        <v>446</v>
      </c>
      <c r="R14" s="161">
        <v>467</v>
      </c>
      <c r="S14" s="161">
        <v>500</v>
      </c>
      <c r="T14" s="5">
        <v>437</v>
      </c>
    </row>
    <row r="15" spans="2:40" ht="15.75" thickBot="1" x14ac:dyDescent="0.3">
      <c r="B15" s="8" t="s">
        <v>7</v>
      </c>
      <c r="C15" s="4">
        <v>449</v>
      </c>
      <c r="D15" s="2">
        <v>423</v>
      </c>
      <c r="E15" s="2">
        <v>427</v>
      </c>
      <c r="F15" s="72">
        <v>442</v>
      </c>
      <c r="G15" s="72">
        <v>448</v>
      </c>
      <c r="H15" s="72">
        <v>408</v>
      </c>
      <c r="I15" s="72">
        <v>410</v>
      </c>
      <c r="J15" s="72">
        <v>428</v>
      </c>
      <c r="K15" s="182">
        <v>388</v>
      </c>
      <c r="L15" s="182">
        <v>417</v>
      </c>
      <c r="M15" s="182">
        <v>380</v>
      </c>
      <c r="N15" s="182">
        <v>402</v>
      </c>
      <c r="O15" s="191">
        <v>382</v>
      </c>
      <c r="P15" s="161">
        <v>409</v>
      </c>
      <c r="Q15" s="161">
        <v>328</v>
      </c>
      <c r="R15" s="161">
        <v>348</v>
      </c>
      <c r="S15" s="161">
        <v>348</v>
      </c>
      <c r="T15" s="5">
        <v>358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387</v>
      </c>
      <c r="D16" s="2">
        <v>341</v>
      </c>
      <c r="E16" s="2">
        <v>412</v>
      </c>
      <c r="F16" s="2">
        <v>379</v>
      </c>
      <c r="G16" s="72">
        <v>328</v>
      </c>
      <c r="H16" s="72">
        <v>393</v>
      </c>
      <c r="I16" s="72">
        <v>377</v>
      </c>
      <c r="J16" s="72">
        <v>368</v>
      </c>
      <c r="K16" s="182">
        <v>355</v>
      </c>
      <c r="L16" s="182">
        <v>289</v>
      </c>
      <c r="M16" s="182">
        <v>367</v>
      </c>
      <c r="N16" s="182">
        <v>364</v>
      </c>
      <c r="O16" s="182">
        <v>336</v>
      </c>
      <c r="P16" s="191">
        <v>292</v>
      </c>
      <c r="Q16" s="161">
        <v>351</v>
      </c>
      <c r="R16" s="161">
        <v>303</v>
      </c>
      <c r="S16" s="161">
        <v>308</v>
      </c>
      <c r="T16" s="5">
        <v>328</v>
      </c>
      <c r="V16" s="23" t="s">
        <v>25</v>
      </c>
      <c r="W16" s="53"/>
      <c r="X16" s="55">
        <f>(X6-W6)/W6*100</f>
        <v>10.204081632653061</v>
      </c>
      <c r="Y16" s="61">
        <f t="shared" ref="Y16:AN16" si="5">(Y6-X6)/X6*100</f>
        <v>-6.481481481481481</v>
      </c>
      <c r="Z16" s="55">
        <f t="shared" si="5"/>
        <v>7.9207920792079207</v>
      </c>
      <c r="AA16" s="55">
        <f t="shared" si="5"/>
        <v>8.5626911314984699</v>
      </c>
      <c r="AB16" s="55">
        <f t="shared" si="5"/>
        <v>7.887323943661972</v>
      </c>
      <c r="AC16" s="61">
        <f t="shared" si="5"/>
        <v>-24.020887728459531</v>
      </c>
      <c r="AD16" s="61">
        <f t="shared" si="5"/>
        <v>-0.3436426116838488</v>
      </c>
      <c r="AE16" s="156">
        <f t="shared" si="5"/>
        <v>7.931034482758621</v>
      </c>
      <c r="AF16" s="156">
        <f t="shared" si="5"/>
        <v>5.7507987220447285</v>
      </c>
      <c r="AG16" s="170">
        <f t="shared" si="5"/>
        <v>-6.3444108761329305</v>
      </c>
      <c r="AH16" s="170">
        <f t="shared" si="5"/>
        <v>-2.258064516129032</v>
      </c>
      <c r="AI16" s="170">
        <f t="shared" si="5"/>
        <v>-14.85148514851485</v>
      </c>
      <c r="AJ16" s="170">
        <f t="shared" si="5"/>
        <v>-15.11627906976744</v>
      </c>
      <c r="AK16" s="156">
        <f t="shared" si="5"/>
        <v>40.182648401826484</v>
      </c>
      <c r="AL16" s="170">
        <f t="shared" si="5"/>
        <v>-2.9315960912052117</v>
      </c>
      <c r="AM16" s="170">
        <f t="shared" si="5"/>
        <v>-9.7315436241610733</v>
      </c>
      <c r="AN16" s="69">
        <f t="shared" si="5"/>
        <v>-11.895910780669144</v>
      </c>
    </row>
    <row r="17" spans="2:40" x14ac:dyDescent="0.25">
      <c r="B17" s="8" t="s">
        <v>9</v>
      </c>
      <c r="C17" s="4">
        <v>322</v>
      </c>
      <c r="D17" s="2">
        <v>342</v>
      </c>
      <c r="E17" s="2">
        <v>317</v>
      </c>
      <c r="F17" s="2">
        <v>330</v>
      </c>
      <c r="G17" s="2">
        <v>328</v>
      </c>
      <c r="H17" s="72">
        <v>303</v>
      </c>
      <c r="I17" s="72">
        <v>312</v>
      </c>
      <c r="J17" s="72">
        <v>305</v>
      </c>
      <c r="K17" s="182">
        <v>317</v>
      </c>
      <c r="L17" s="182">
        <v>256</v>
      </c>
      <c r="M17" s="182">
        <v>238</v>
      </c>
      <c r="N17" s="182">
        <v>327</v>
      </c>
      <c r="O17" s="182">
        <v>334</v>
      </c>
      <c r="P17" s="182">
        <v>266</v>
      </c>
      <c r="Q17" s="191">
        <v>222</v>
      </c>
      <c r="R17" s="161">
        <v>313</v>
      </c>
      <c r="S17" s="161">
        <v>281</v>
      </c>
      <c r="T17" s="5">
        <v>263</v>
      </c>
      <c r="V17" s="24" t="s">
        <v>26</v>
      </c>
      <c r="W17" s="34"/>
      <c r="X17" s="63">
        <f t="shared" ref="X17:AN20" si="6">(X7-W7)/W7*100</f>
        <v>-0.38461538461538464</v>
      </c>
      <c r="Y17" s="63">
        <f t="shared" si="6"/>
        <v>-1.287001287001287</v>
      </c>
      <c r="Z17" s="63">
        <f t="shared" si="6"/>
        <v>-3.259452411994785</v>
      </c>
      <c r="AA17" s="57">
        <f t="shared" si="6"/>
        <v>3.4141958670260557</v>
      </c>
      <c r="AB17" s="63">
        <f t="shared" si="6"/>
        <v>-2.0417028670721109</v>
      </c>
      <c r="AC17" s="63">
        <f t="shared" si="6"/>
        <v>-1.9068736141906875</v>
      </c>
      <c r="AD17" s="63">
        <f t="shared" si="6"/>
        <v>-6.1482820976491857</v>
      </c>
      <c r="AE17" s="157">
        <f t="shared" si="6"/>
        <v>-0.7225433526011561</v>
      </c>
      <c r="AF17" s="157">
        <f t="shared" si="6"/>
        <v>-3.8816108685104314</v>
      </c>
      <c r="AG17" s="157">
        <f t="shared" si="6"/>
        <v>-6.6128218071680971</v>
      </c>
      <c r="AH17" s="157">
        <f t="shared" si="6"/>
        <v>-0.21621621621621623</v>
      </c>
      <c r="AI17" s="196">
        <f t="shared" si="6"/>
        <v>0</v>
      </c>
      <c r="AJ17" s="168">
        <f t="shared" si="6"/>
        <v>0.37919826652221017</v>
      </c>
      <c r="AK17" s="157">
        <f t="shared" si="6"/>
        <v>-6.8537506745817582</v>
      </c>
      <c r="AL17" s="168">
        <f t="shared" si="6"/>
        <v>1.1008111239860949</v>
      </c>
      <c r="AM17" s="168">
        <f t="shared" si="6"/>
        <v>5.7306590257879653E-2</v>
      </c>
      <c r="AN17" s="62">
        <f t="shared" si="6"/>
        <v>-0.6872852233676976</v>
      </c>
    </row>
    <row r="18" spans="2:40" x14ac:dyDescent="0.25">
      <c r="B18" s="8" t="s">
        <v>10</v>
      </c>
      <c r="C18" s="4">
        <v>248</v>
      </c>
      <c r="D18" s="2">
        <v>300</v>
      </c>
      <c r="E18" s="2">
        <v>366</v>
      </c>
      <c r="F18" s="2">
        <v>324</v>
      </c>
      <c r="G18" s="2">
        <v>261</v>
      </c>
      <c r="H18" s="2">
        <v>315</v>
      </c>
      <c r="I18" s="72">
        <v>357</v>
      </c>
      <c r="J18" s="72">
        <v>328</v>
      </c>
      <c r="K18" s="182">
        <v>323</v>
      </c>
      <c r="L18" s="182">
        <v>326</v>
      </c>
      <c r="M18" s="182">
        <v>290</v>
      </c>
      <c r="N18" s="182">
        <v>240</v>
      </c>
      <c r="O18" s="182">
        <v>328</v>
      </c>
      <c r="P18" s="182">
        <v>324</v>
      </c>
      <c r="Q18" s="182">
        <v>293</v>
      </c>
      <c r="R18" s="191">
        <v>243</v>
      </c>
      <c r="S18" s="161">
        <v>309</v>
      </c>
      <c r="T18" s="5">
        <v>269</v>
      </c>
      <c r="V18" s="24" t="s">
        <v>27</v>
      </c>
      <c r="W18" s="34"/>
      <c r="X18" s="63">
        <f t="shared" si="6"/>
        <v>-3.8508557457212711</v>
      </c>
      <c r="Y18" s="57">
        <f t="shared" si="6"/>
        <v>7.0565797838525111</v>
      </c>
      <c r="Z18" s="57">
        <f t="shared" si="6"/>
        <v>0.71258907363420432</v>
      </c>
      <c r="AA18" s="63">
        <f t="shared" si="6"/>
        <v>-5.1297169811320753</v>
      </c>
      <c r="AB18" s="57">
        <f t="shared" si="6"/>
        <v>2.858918582970789</v>
      </c>
      <c r="AC18" s="57">
        <f t="shared" si="6"/>
        <v>0.12084592145015105</v>
      </c>
      <c r="AD18" s="57">
        <f t="shared" si="6"/>
        <v>2.7157513578756789</v>
      </c>
      <c r="AE18" s="157">
        <f t="shared" si="6"/>
        <v>-2.5851938895417157</v>
      </c>
      <c r="AF18" s="157">
        <f t="shared" si="6"/>
        <v>-5.5488540410132687</v>
      </c>
      <c r="AG18" s="157">
        <f t="shared" si="6"/>
        <v>-4.5338441890166035</v>
      </c>
      <c r="AH18" s="168">
        <f t="shared" si="6"/>
        <v>8.4949832775919738</v>
      </c>
      <c r="AI18" s="157">
        <f t="shared" si="6"/>
        <v>-2.5277435265104811</v>
      </c>
      <c r="AJ18" s="157">
        <f t="shared" si="6"/>
        <v>-11.385199240986717</v>
      </c>
      <c r="AK18" s="157">
        <f t="shared" si="6"/>
        <v>-3.8543897216274088</v>
      </c>
      <c r="AL18" s="168">
        <f t="shared" si="6"/>
        <v>6.2360801781737196</v>
      </c>
      <c r="AM18" s="168">
        <f t="shared" si="6"/>
        <v>0.41928721174004197</v>
      </c>
      <c r="AN18" s="62">
        <f t="shared" si="6"/>
        <v>-3.5490605427974948</v>
      </c>
    </row>
    <row r="19" spans="2:40" ht="15.75" thickBot="1" x14ac:dyDescent="0.3">
      <c r="B19" s="8" t="s">
        <v>11</v>
      </c>
      <c r="C19" s="4">
        <v>182</v>
      </c>
      <c r="D19" s="2">
        <v>249</v>
      </c>
      <c r="E19" s="2">
        <v>250</v>
      </c>
      <c r="F19" s="2">
        <v>255</v>
      </c>
      <c r="G19" s="2">
        <v>229</v>
      </c>
      <c r="H19" s="2">
        <v>202</v>
      </c>
      <c r="I19" s="2">
        <v>207</v>
      </c>
      <c r="J19" s="72">
        <v>200</v>
      </c>
      <c r="K19" s="182">
        <v>198</v>
      </c>
      <c r="L19" s="182">
        <v>199</v>
      </c>
      <c r="M19" s="182">
        <v>194</v>
      </c>
      <c r="N19" s="182">
        <v>191</v>
      </c>
      <c r="O19" s="182">
        <v>163</v>
      </c>
      <c r="P19" s="182">
        <v>229</v>
      </c>
      <c r="Q19" s="182">
        <v>214</v>
      </c>
      <c r="R19" s="182">
        <v>189</v>
      </c>
      <c r="S19" s="191">
        <v>173</v>
      </c>
      <c r="T19" s="5">
        <v>202</v>
      </c>
      <c r="V19" s="25" t="s">
        <v>28</v>
      </c>
      <c r="W19" s="35"/>
      <c r="X19" s="59">
        <f t="shared" si="6"/>
        <v>27.674418604651162</v>
      </c>
      <c r="Y19" s="59">
        <f t="shared" si="6"/>
        <v>12.2040072859745</v>
      </c>
      <c r="Z19" s="64">
        <f t="shared" si="6"/>
        <v>-6.0064935064935066</v>
      </c>
      <c r="AA19" s="64">
        <f t="shared" si="6"/>
        <v>-15.3713298791019</v>
      </c>
      <c r="AB19" s="59">
        <f t="shared" si="6"/>
        <v>5.5102040816326534</v>
      </c>
      <c r="AC19" s="59">
        <f t="shared" si="6"/>
        <v>9.0909090909090917</v>
      </c>
      <c r="AD19" s="64">
        <f t="shared" si="6"/>
        <v>-6.3829787234042552</v>
      </c>
      <c r="AE19" s="171">
        <f t="shared" si="6"/>
        <v>-1.3257575757575757</v>
      </c>
      <c r="AF19" s="158">
        <f t="shared" si="6"/>
        <v>0.76775431861804222</v>
      </c>
      <c r="AG19" s="171">
        <f t="shared" si="6"/>
        <v>-7.8095238095238093</v>
      </c>
      <c r="AH19" s="171">
        <f t="shared" si="6"/>
        <v>-10.950413223140496</v>
      </c>
      <c r="AI19" s="158">
        <f t="shared" si="6"/>
        <v>13.921113689095128</v>
      </c>
      <c r="AJ19" s="158">
        <f t="shared" si="6"/>
        <v>12.627291242362526</v>
      </c>
      <c r="AK19" s="171">
        <f t="shared" si="6"/>
        <v>-8.3182640144665463</v>
      </c>
      <c r="AL19" s="171">
        <f t="shared" si="6"/>
        <v>-14.792899408284024</v>
      </c>
      <c r="AM19" s="171">
        <f t="shared" si="6"/>
        <v>11.574074074074074</v>
      </c>
      <c r="AN19" s="70">
        <f t="shared" si="6"/>
        <v>-2.2821576763485476</v>
      </c>
    </row>
    <row r="20" spans="2:40" ht="15.75" thickBot="1" x14ac:dyDescent="0.3">
      <c r="B20" s="8" t="s">
        <v>12</v>
      </c>
      <c r="C20" s="4">
        <v>23</v>
      </c>
      <c r="D20" s="2">
        <v>58</v>
      </c>
      <c r="E20" s="2">
        <v>51</v>
      </c>
      <c r="F20" s="2">
        <v>42</v>
      </c>
      <c r="G20" s="2">
        <v>58</v>
      </c>
      <c r="H20" s="2">
        <v>59</v>
      </c>
      <c r="I20" s="2">
        <v>69</v>
      </c>
      <c r="J20" s="2">
        <v>65</v>
      </c>
      <c r="K20" s="161">
        <v>11</v>
      </c>
      <c r="L20" s="161">
        <v>40</v>
      </c>
      <c r="M20" s="161">
        <v>78</v>
      </c>
      <c r="N20" s="161">
        <v>85</v>
      </c>
      <c r="O20" s="161">
        <v>87</v>
      </c>
      <c r="P20" s="161">
        <v>126</v>
      </c>
      <c r="Q20" s="161">
        <v>116</v>
      </c>
      <c r="R20" s="161"/>
      <c r="S20" s="161"/>
      <c r="T20" s="5"/>
      <c r="V20" s="26" t="s">
        <v>29</v>
      </c>
      <c r="W20" s="38"/>
      <c r="X20" s="54">
        <f t="shared" si="6"/>
        <v>1.6382978723404256</v>
      </c>
      <c r="Y20" s="54">
        <f t="shared" si="6"/>
        <v>2.6585723257274441</v>
      </c>
      <c r="Z20" s="65">
        <f t="shared" si="6"/>
        <v>-1.5497553017944536</v>
      </c>
      <c r="AA20" s="65">
        <f t="shared" si="6"/>
        <v>-1.4913007456503728</v>
      </c>
      <c r="AB20" s="54">
        <f t="shared" si="6"/>
        <v>1.1354079058031958</v>
      </c>
      <c r="AC20" s="65">
        <f t="shared" si="6"/>
        <v>-1.787941787941788</v>
      </c>
      <c r="AD20" s="65">
        <f t="shared" si="6"/>
        <v>-2.7095681625740897</v>
      </c>
      <c r="AE20" s="159">
        <f t="shared" si="6"/>
        <v>-0.93559617058311573</v>
      </c>
      <c r="AF20" s="159">
        <f t="shared" si="6"/>
        <v>-3.2945310784098396</v>
      </c>
      <c r="AG20" s="159">
        <f t="shared" si="6"/>
        <v>-5.9959118782648195</v>
      </c>
      <c r="AH20" s="169">
        <f t="shared" si="6"/>
        <v>1.5221067890794879</v>
      </c>
      <c r="AI20" s="159">
        <f t="shared" si="6"/>
        <v>-0.61875297477391711</v>
      </c>
      <c r="AJ20" s="159">
        <f t="shared" si="6"/>
        <v>-3.5919540229885056</v>
      </c>
      <c r="AK20" s="159">
        <f t="shared" si="6"/>
        <v>-3.4525583705911576</v>
      </c>
      <c r="AL20" s="169">
        <f t="shared" si="6"/>
        <v>0.48880885001286345</v>
      </c>
      <c r="AM20" s="169">
        <f t="shared" si="6"/>
        <v>0.71684587813620071</v>
      </c>
      <c r="AN20" s="66">
        <f t="shared" si="6"/>
        <v>-2.6944585663446876</v>
      </c>
    </row>
    <row r="21" spans="2:40" x14ac:dyDescent="0.25">
      <c r="B21" s="8" t="s">
        <v>13</v>
      </c>
      <c r="C21" s="4">
        <v>26</v>
      </c>
      <c r="D21" s="2">
        <v>57</v>
      </c>
      <c r="E21" s="2">
        <v>58</v>
      </c>
      <c r="F21" s="2">
        <v>106</v>
      </c>
      <c r="G21" s="2">
        <v>106</v>
      </c>
      <c r="H21" s="2">
        <v>55</v>
      </c>
      <c r="I21" s="2">
        <v>42</v>
      </c>
      <c r="J21" s="2">
        <v>39</v>
      </c>
      <c r="K21" s="161">
        <v>31</v>
      </c>
      <c r="L21" s="161">
        <v>62</v>
      </c>
      <c r="M21" s="161">
        <v>50</v>
      </c>
      <c r="N21" s="161">
        <v>88</v>
      </c>
      <c r="O21" s="161">
        <v>99</v>
      </c>
      <c r="P21" s="161">
        <v>60</v>
      </c>
      <c r="Q21" s="161">
        <v>69</v>
      </c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111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/>
      <c r="E23" s="2"/>
      <c r="F23" s="2"/>
      <c r="G23" s="2"/>
      <c r="H23" s="2"/>
      <c r="I23" s="2"/>
      <c r="J23" s="2"/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>
        <v>25</v>
      </c>
      <c r="D24" s="2"/>
      <c r="E24" s="2"/>
      <c r="F24" s="2"/>
      <c r="G24" s="2"/>
      <c r="H24" s="2">
        <v>181</v>
      </c>
      <c r="I24" s="2">
        <v>71</v>
      </c>
      <c r="J24" s="2"/>
      <c r="K24" s="161"/>
      <c r="L24" s="161"/>
      <c r="M24" s="161"/>
      <c r="N24" s="161">
        <v>7</v>
      </c>
      <c r="O24" s="161">
        <v>13</v>
      </c>
      <c r="P24" s="161">
        <v>10</v>
      </c>
      <c r="Q24" s="161"/>
      <c r="R24" s="161"/>
      <c r="S24" s="161">
        <v>10</v>
      </c>
      <c r="T24" s="5">
        <v>13</v>
      </c>
    </row>
    <row r="25" spans="2:40" x14ac:dyDescent="0.25">
      <c r="B25" s="8" t="s">
        <v>17</v>
      </c>
      <c r="C25" s="4"/>
      <c r="D25" s="2"/>
      <c r="E25" s="2"/>
      <c r="F25" s="2"/>
      <c r="G25" s="2"/>
      <c r="H25" s="2"/>
      <c r="I25" s="2">
        <v>19</v>
      </c>
      <c r="J25" s="2">
        <v>37</v>
      </c>
      <c r="K25" s="161">
        <v>14</v>
      </c>
      <c r="L25" s="161">
        <v>19</v>
      </c>
      <c r="M25" s="161">
        <v>44</v>
      </c>
      <c r="N25" s="161">
        <v>70</v>
      </c>
      <c r="O25" s="161">
        <v>33</v>
      </c>
      <c r="P25" s="161">
        <v>33</v>
      </c>
      <c r="Q25" s="161">
        <v>47</v>
      </c>
      <c r="R25" s="161">
        <v>25</v>
      </c>
      <c r="S25" s="161">
        <v>26</v>
      </c>
      <c r="T25" s="5">
        <v>24</v>
      </c>
    </row>
    <row r="26" spans="2:40" x14ac:dyDescent="0.25">
      <c r="B26" s="8" t="s">
        <v>18</v>
      </c>
      <c r="C26" s="4"/>
      <c r="D26" s="2"/>
      <c r="E26" s="2"/>
      <c r="F26" s="2"/>
      <c r="G26" s="2"/>
      <c r="H26" s="2"/>
      <c r="I26" s="2">
        <v>15</v>
      </c>
      <c r="J26" s="2">
        <v>40</v>
      </c>
      <c r="K26" s="161">
        <v>24</v>
      </c>
      <c r="L26" s="161">
        <v>16</v>
      </c>
      <c r="M26" s="161">
        <v>23</v>
      </c>
      <c r="N26" s="161">
        <v>45</v>
      </c>
      <c r="O26" s="161">
        <v>40</v>
      </c>
      <c r="P26" s="161">
        <v>20</v>
      </c>
      <c r="Q26" s="161">
        <v>24</v>
      </c>
      <c r="R26" s="161">
        <v>32</v>
      </c>
      <c r="S26" s="161">
        <v>32</v>
      </c>
      <c r="T26" s="5">
        <v>23</v>
      </c>
    </row>
    <row r="27" spans="2:40" x14ac:dyDescent="0.25">
      <c r="B27" s="8" t="s">
        <v>19</v>
      </c>
      <c r="C27" s="4">
        <v>19</v>
      </c>
      <c r="D27" s="2"/>
      <c r="E27" s="2"/>
      <c r="F27" s="2"/>
      <c r="G27" s="2"/>
      <c r="H27" s="2"/>
      <c r="I27" s="2"/>
      <c r="J27" s="2">
        <v>37</v>
      </c>
      <c r="K27" s="161">
        <v>27</v>
      </c>
      <c r="L27" s="161">
        <v>26</v>
      </c>
      <c r="M27" s="161">
        <v>26</v>
      </c>
      <c r="N27" s="161">
        <v>17</v>
      </c>
      <c r="O27" s="161">
        <v>20</v>
      </c>
      <c r="P27" s="161">
        <v>34</v>
      </c>
      <c r="Q27" s="161">
        <v>21</v>
      </c>
      <c r="R27" s="161">
        <v>33</v>
      </c>
      <c r="S27" s="161">
        <v>32</v>
      </c>
      <c r="T27" s="5">
        <v>37</v>
      </c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>
        <v>26</v>
      </c>
      <c r="J28" s="2"/>
      <c r="K28" s="161"/>
      <c r="L28" s="161"/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>
        <v>29</v>
      </c>
      <c r="S29" s="163">
        <v>22</v>
      </c>
      <c r="T29" s="18">
        <v>38</v>
      </c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>
        <v>24</v>
      </c>
      <c r="S30" s="163">
        <v>35</v>
      </c>
      <c r="T30" s="18">
        <v>29</v>
      </c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>
        <v>43</v>
      </c>
      <c r="S31" s="163">
        <v>22</v>
      </c>
      <c r="T31" s="18">
        <v>14</v>
      </c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>
        <v>36</v>
      </c>
      <c r="S32" s="163">
        <v>35</v>
      </c>
      <c r="T32" s="18">
        <v>28</v>
      </c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>
        <v>48</v>
      </c>
      <c r="S33" s="163">
        <v>29</v>
      </c>
      <c r="T33" s="18">
        <v>17</v>
      </c>
    </row>
    <row r="34" spans="2:21" ht="15.75" thickBot="1" x14ac:dyDescent="0.3">
      <c r="B34" s="100" t="s">
        <v>21</v>
      </c>
      <c r="C34" s="97">
        <v>27</v>
      </c>
      <c r="D34" s="98">
        <v>52</v>
      </c>
      <c r="E34" s="98">
        <v>22</v>
      </c>
      <c r="F34" s="98">
        <v>24</v>
      </c>
      <c r="G34" s="98">
        <v>28</v>
      </c>
      <c r="H34" s="98">
        <v>24</v>
      </c>
      <c r="I34" s="98">
        <v>18</v>
      </c>
      <c r="J34" s="98">
        <v>19</v>
      </c>
      <c r="K34" s="240">
        <v>22</v>
      </c>
      <c r="L34" s="240">
        <v>20</v>
      </c>
      <c r="M34" s="240">
        <v>11</v>
      </c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4793</v>
      </c>
      <c r="D35" s="21">
        <v>4892</v>
      </c>
      <c r="E35" s="21">
        <v>5013</v>
      </c>
      <c r="F35" s="21">
        <v>4976</v>
      </c>
      <c r="G35" s="21">
        <v>4920</v>
      </c>
      <c r="H35" s="21">
        <v>5216</v>
      </c>
      <c r="I35" s="21">
        <v>4966</v>
      </c>
      <c r="J35" s="21">
        <v>4814</v>
      </c>
      <c r="K35" s="164">
        <v>4660</v>
      </c>
      <c r="L35" s="164">
        <v>4566</v>
      </c>
      <c r="M35" s="164">
        <v>4360</v>
      </c>
      <c r="N35" s="164">
        <v>4514</v>
      </c>
      <c r="O35" s="164">
        <v>4468</v>
      </c>
      <c r="P35" s="164">
        <v>4309</v>
      </c>
      <c r="Q35" s="164">
        <v>4164</v>
      </c>
      <c r="R35" s="164">
        <v>4176</v>
      </c>
      <c r="S35" s="164">
        <v>4177</v>
      </c>
      <c r="T35" s="22">
        <v>4061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303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42.244224422442244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-9.9767981438515072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-17.525773195876287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9.0625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-4.2979942693409736</v>
      </c>
      <c r="T44" s="267">
        <f>(S13-N8)/N8*100</f>
        <v>10.231023102310232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529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-27.788279773156898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-23.560209424083769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-23.972602739726025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110">
        <f>(R18-Q17)/Q17*100</f>
        <v>9.4594594594594597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-28.806584362139919</v>
      </c>
      <c r="T50" s="271">
        <f>(S19-N14)/N14*100</f>
        <v>-67.296786389413981</v>
      </c>
      <c r="U50" s="272"/>
    </row>
  </sheetData>
  <mergeCells count="8">
    <mergeCell ref="T43:U43"/>
    <mergeCell ref="T44:U44"/>
    <mergeCell ref="T49:U49"/>
    <mergeCell ref="T50:U50"/>
    <mergeCell ref="B1:AN1"/>
    <mergeCell ref="B2:AN2"/>
    <mergeCell ref="B3:AN3"/>
    <mergeCell ref="B37:K37"/>
  </mergeCells>
  <conditionalFormatting sqref="W16:AE20">
    <cfRule type="iconSet" priority="23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21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8">
      <iconSet iconSet="3Arrows">
        <cfvo type="percent" val="0"/>
        <cfvo type="num" val="0" gte="0"/>
        <cfvo type="num" val="0"/>
      </iconSet>
    </cfRule>
  </conditionalFormatting>
  <conditionalFormatting sqref="AH16:AH20">
    <cfRule type="iconSet" priority="14">
      <iconSet iconSet="3Arrows">
        <cfvo type="percent" val="0"/>
        <cfvo type="num" val="0" gte="0"/>
        <cfvo type="num" val="0"/>
      </iconSet>
    </cfRule>
  </conditionalFormatting>
  <conditionalFormatting sqref="AI16:AI20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T50 T44 T40:U42 T45:U48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N40:S44 S45:S50 N46:R50 O45:R45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scale="70" orientation="landscape" r:id="rId1"/>
  <ignoredErrors>
    <ignoredError sqref="W7:AN9 W10:AN10" formulaRange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AN50"/>
  <sheetViews>
    <sheetView topLeftCell="L1" workbookViewId="0">
      <selection activeCell="AQ35" sqref="AQ35"/>
    </sheetView>
  </sheetViews>
  <sheetFormatPr baseColWidth="10" defaultRowHeight="15" x14ac:dyDescent="0.25"/>
  <cols>
    <col min="1" max="1" width="2.7109375" customWidth="1"/>
    <col min="2" max="10" width="7.7109375" customWidth="1"/>
    <col min="11" max="11" width="8.28515625" bestFit="1" customWidth="1"/>
    <col min="12" max="21" width="7.7109375" customWidth="1"/>
    <col min="22" max="22" width="12.5703125" bestFit="1" customWidth="1"/>
    <col min="23" max="32" width="7.7109375" customWidth="1"/>
    <col min="33" max="33" width="8.28515625" bestFit="1" customWidth="1"/>
    <col min="34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84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0</v>
      </c>
      <c r="X6" s="42">
        <f t="shared" si="0"/>
        <v>0</v>
      </c>
      <c r="Y6" s="42">
        <f t="shared" si="0"/>
        <v>0</v>
      </c>
      <c r="Z6" s="42">
        <f t="shared" si="0"/>
        <v>0</v>
      </c>
      <c r="AA6" s="42">
        <f t="shared" si="0"/>
        <v>0</v>
      </c>
      <c r="AB6" s="42">
        <f t="shared" si="0"/>
        <v>0</v>
      </c>
      <c r="AC6" s="42">
        <f t="shared" si="0"/>
        <v>0</v>
      </c>
      <c r="AD6" s="42">
        <f t="shared" si="0"/>
        <v>7</v>
      </c>
      <c r="AE6" s="80">
        <f t="shared" si="0"/>
        <v>9</v>
      </c>
      <c r="AF6" s="80">
        <f t="shared" si="0"/>
        <v>5</v>
      </c>
      <c r="AG6" s="80">
        <f t="shared" si="0"/>
        <v>15</v>
      </c>
      <c r="AH6" s="80">
        <f t="shared" si="0"/>
        <v>6</v>
      </c>
      <c r="AI6" s="80">
        <f t="shared" si="0"/>
        <v>7</v>
      </c>
      <c r="AJ6" s="80">
        <f t="shared" si="0"/>
        <v>12</v>
      </c>
      <c r="AK6" s="80">
        <f t="shared" si="0"/>
        <v>17</v>
      </c>
      <c r="AL6" s="80">
        <f t="shared" si="0"/>
        <v>17</v>
      </c>
      <c r="AM6" s="80">
        <f t="shared" si="0"/>
        <v>10</v>
      </c>
      <c r="AN6" s="43">
        <f t="shared" si="0"/>
        <v>19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44">
        <f t="shared" ref="W7:AN7" si="1">SUM(C9:C13,C34)</f>
        <v>0</v>
      </c>
      <c r="X7" s="45">
        <f t="shared" si="1"/>
        <v>0</v>
      </c>
      <c r="Y7" s="45">
        <f t="shared" si="1"/>
        <v>0</v>
      </c>
      <c r="Z7" s="45">
        <f t="shared" si="1"/>
        <v>0</v>
      </c>
      <c r="AA7" s="45">
        <f t="shared" si="1"/>
        <v>0</v>
      </c>
      <c r="AB7" s="45">
        <f t="shared" si="1"/>
        <v>0</v>
      </c>
      <c r="AC7" s="45">
        <f t="shared" si="1"/>
        <v>0</v>
      </c>
      <c r="AD7" s="45">
        <f t="shared" si="1"/>
        <v>69</v>
      </c>
      <c r="AE7" s="75">
        <f t="shared" si="1"/>
        <v>75</v>
      </c>
      <c r="AF7" s="75">
        <f t="shared" si="1"/>
        <v>67</v>
      </c>
      <c r="AG7" s="75">
        <f t="shared" si="1"/>
        <v>74</v>
      </c>
      <c r="AH7" s="75">
        <f t="shared" si="1"/>
        <v>67</v>
      </c>
      <c r="AI7" s="75">
        <f t="shared" si="1"/>
        <v>74</v>
      </c>
      <c r="AJ7" s="75">
        <f t="shared" si="1"/>
        <v>79</v>
      </c>
      <c r="AK7" s="75">
        <f t="shared" si="1"/>
        <v>78</v>
      </c>
      <c r="AL7" s="75">
        <f t="shared" si="1"/>
        <v>94</v>
      </c>
      <c r="AM7" s="75">
        <f t="shared" si="1"/>
        <v>90</v>
      </c>
      <c r="AN7" s="46">
        <f t="shared" si="1"/>
        <v>95</v>
      </c>
    </row>
    <row r="8" spans="2:40" x14ac:dyDescent="0.25">
      <c r="B8" s="237" t="s">
        <v>0</v>
      </c>
      <c r="C8" s="9"/>
      <c r="D8" s="10"/>
      <c r="E8" s="10"/>
      <c r="F8" s="181"/>
      <c r="G8" s="181"/>
      <c r="H8" s="181"/>
      <c r="I8" s="181"/>
      <c r="J8" s="181">
        <v>7</v>
      </c>
      <c r="K8" s="207">
        <v>9</v>
      </c>
      <c r="L8" s="207">
        <v>5</v>
      </c>
      <c r="M8" s="207">
        <v>15</v>
      </c>
      <c r="N8" s="199">
        <v>6</v>
      </c>
      <c r="O8" s="160">
        <v>7</v>
      </c>
      <c r="P8" s="160">
        <v>12</v>
      </c>
      <c r="Q8" s="160">
        <v>17</v>
      </c>
      <c r="R8" s="160">
        <v>17</v>
      </c>
      <c r="S8" s="160">
        <v>10</v>
      </c>
      <c r="T8" s="11">
        <v>19</v>
      </c>
      <c r="V8" s="24" t="s">
        <v>27</v>
      </c>
      <c r="W8" s="44">
        <f t="shared" ref="W8:AN8" si="2">SUM(C14:C17)</f>
        <v>0</v>
      </c>
      <c r="X8" s="45">
        <f t="shared" si="2"/>
        <v>0</v>
      </c>
      <c r="Y8" s="45">
        <f t="shared" si="2"/>
        <v>0</v>
      </c>
      <c r="Z8" s="45">
        <f t="shared" si="2"/>
        <v>0</v>
      </c>
      <c r="AA8" s="45">
        <f t="shared" si="2"/>
        <v>0</v>
      </c>
      <c r="AB8" s="45">
        <f t="shared" si="2"/>
        <v>0</v>
      </c>
      <c r="AC8" s="45">
        <f t="shared" si="2"/>
        <v>0</v>
      </c>
      <c r="AD8" s="45">
        <f t="shared" si="2"/>
        <v>76</v>
      </c>
      <c r="AE8" s="75">
        <f t="shared" si="2"/>
        <v>99</v>
      </c>
      <c r="AF8" s="75">
        <f t="shared" si="2"/>
        <v>110</v>
      </c>
      <c r="AG8" s="75">
        <f t="shared" si="2"/>
        <v>107</v>
      </c>
      <c r="AH8" s="75">
        <f t="shared" si="2"/>
        <v>92</v>
      </c>
      <c r="AI8" s="75">
        <f t="shared" si="2"/>
        <v>100</v>
      </c>
      <c r="AJ8" s="75">
        <f t="shared" si="2"/>
        <v>106</v>
      </c>
      <c r="AK8" s="75">
        <f t="shared" si="2"/>
        <v>89</v>
      </c>
      <c r="AL8" s="75">
        <f t="shared" si="2"/>
        <v>82</v>
      </c>
      <c r="AM8" s="75">
        <f t="shared" si="2"/>
        <v>100</v>
      </c>
      <c r="AN8" s="46">
        <f t="shared" si="2"/>
        <v>88</v>
      </c>
    </row>
    <row r="9" spans="2:40" ht="15.75" thickBot="1" x14ac:dyDescent="0.3">
      <c r="B9" s="8" t="s">
        <v>1</v>
      </c>
      <c r="C9" s="4"/>
      <c r="D9" s="2"/>
      <c r="E9" s="2"/>
      <c r="F9" s="2"/>
      <c r="G9" s="72"/>
      <c r="H9" s="72"/>
      <c r="I9" s="72"/>
      <c r="J9" s="72">
        <v>17</v>
      </c>
      <c r="K9" s="182">
        <v>16</v>
      </c>
      <c r="L9" s="182">
        <v>11</v>
      </c>
      <c r="M9" s="182">
        <v>13</v>
      </c>
      <c r="N9" s="182">
        <v>17</v>
      </c>
      <c r="O9" s="180">
        <v>10</v>
      </c>
      <c r="P9" s="161">
        <v>9</v>
      </c>
      <c r="Q9" s="161">
        <v>16</v>
      </c>
      <c r="R9" s="161">
        <v>22</v>
      </c>
      <c r="S9" s="161">
        <v>22</v>
      </c>
      <c r="T9" s="5">
        <v>18</v>
      </c>
      <c r="V9" s="25" t="s">
        <v>28</v>
      </c>
      <c r="W9" s="47">
        <f t="shared" ref="W9:AN9" si="3">SUM(C18:C19)</f>
        <v>0</v>
      </c>
      <c r="X9" s="48">
        <f t="shared" si="3"/>
        <v>0</v>
      </c>
      <c r="Y9" s="48">
        <f t="shared" si="3"/>
        <v>0</v>
      </c>
      <c r="Z9" s="48">
        <f t="shared" si="3"/>
        <v>0</v>
      </c>
      <c r="AA9" s="48">
        <f t="shared" si="3"/>
        <v>0</v>
      </c>
      <c r="AB9" s="48">
        <f t="shared" si="3"/>
        <v>0</v>
      </c>
      <c r="AC9" s="48">
        <f t="shared" si="3"/>
        <v>0</v>
      </c>
      <c r="AD9" s="48">
        <f t="shared" si="3"/>
        <v>11</v>
      </c>
      <c r="AE9" s="82">
        <f t="shared" si="3"/>
        <v>16</v>
      </c>
      <c r="AF9" s="82">
        <f t="shared" si="3"/>
        <v>24</v>
      </c>
      <c r="AG9" s="82">
        <f t="shared" si="3"/>
        <v>28</v>
      </c>
      <c r="AH9" s="82">
        <f t="shared" si="3"/>
        <v>35</v>
      </c>
      <c r="AI9" s="82">
        <f t="shared" si="3"/>
        <v>34</v>
      </c>
      <c r="AJ9" s="82">
        <f t="shared" si="3"/>
        <v>34</v>
      </c>
      <c r="AK9" s="82">
        <f t="shared" si="3"/>
        <v>36</v>
      </c>
      <c r="AL9" s="82">
        <f t="shared" si="3"/>
        <v>40</v>
      </c>
      <c r="AM9" s="82">
        <f t="shared" si="3"/>
        <v>26</v>
      </c>
      <c r="AN9" s="49">
        <f t="shared" si="3"/>
        <v>21</v>
      </c>
    </row>
    <row r="10" spans="2:40" ht="15.75" thickBot="1" x14ac:dyDescent="0.3">
      <c r="B10" s="8" t="s">
        <v>2</v>
      </c>
      <c r="C10" s="4"/>
      <c r="D10" s="2"/>
      <c r="E10" s="2"/>
      <c r="F10" s="2"/>
      <c r="G10" s="2"/>
      <c r="H10" s="72"/>
      <c r="I10" s="72"/>
      <c r="J10" s="72">
        <v>10</v>
      </c>
      <c r="K10" s="182">
        <v>10</v>
      </c>
      <c r="L10" s="182">
        <v>13</v>
      </c>
      <c r="M10" s="182">
        <v>12</v>
      </c>
      <c r="N10" s="182">
        <v>9</v>
      </c>
      <c r="O10" s="182">
        <v>23</v>
      </c>
      <c r="P10" s="180">
        <v>16</v>
      </c>
      <c r="Q10" s="161">
        <v>15</v>
      </c>
      <c r="R10" s="161">
        <v>18</v>
      </c>
      <c r="S10" s="161">
        <v>20</v>
      </c>
      <c r="T10" s="5">
        <v>28</v>
      </c>
      <c r="V10" s="26" t="s">
        <v>29</v>
      </c>
      <c r="W10" s="50">
        <f t="shared" ref="W10:AN10" si="4">SUM(C8:C19,C34)</f>
        <v>0</v>
      </c>
      <c r="X10" s="51">
        <f t="shared" si="4"/>
        <v>0</v>
      </c>
      <c r="Y10" s="51">
        <f t="shared" si="4"/>
        <v>0</v>
      </c>
      <c r="Z10" s="51">
        <f t="shared" si="4"/>
        <v>0</v>
      </c>
      <c r="AA10" s="51">
        <f t="shared" si="4"/>
        <v>0</v>
      </c>
      <c r="AB10" s="51">
        <f t="shared" si="4"/>
        <v>0</v>
      </c>
      <c r="AC10" s="51">
        <f t="shared" si="4"/>
        <v>0</v>
      </c>
      <c r="AD10" s="51">
        <f t="shared" si="4"/>
        <v>163</v>
      </c>
      <c r="AE10" s="122">
        <f t="shared" si="4"/>
        <v>199</v>
      </c>
      <c r="AF10" s="122">
        <f t="shared" si="4"/>
        <v>206</v>
      </c>
      <c r="AG10" s="122">
        <f t="shared" si="4"/>
        <v>224</v>
      </c>
      <c r="AH10" s="122">
        <f t="shared" si="4"/>
        <v>200</v>
      </c>
      <c r="AI10" s="122">
        <f t="shared" si="4"/>
        <v>215</v>
      </c>
      <c r="AJ10" s="122">
        <f t="shared" si="4"/>
        <v>231</v>
      </c>
      <c r="AK10" s="122">
        <f t="shared" si="4"/>
        <v>220</v>
      </c>
      <c r="AL10" s="122">
        <f t="shared" si="4"/>
        <v>233</v>
      </c>
      <c r="AM10" s="122">
        <f t="shared" si="4"/>
        <v>226</v>
      </c>
      <c r="AN10" s="52">
        <f t="shared" si="4"/>
        <v>223</v>
      </c>
    </row>
    <row r="11" spans="2:40" x14ac:dyDescent="0.25">
      <c r="B11" s="8" t="s">
        <v>3</v>
      </c>
      <c r="C11" s="4"/>
      <c r="D11" s="2"/>
      <c r="E11" s="2"/>
      <c r="F11" s="2"/>
      <c r="G11" s="2"/>
      <c r="H11" s="2"/>
      <c r="I11" s="72"/>
      <c r="J11" s="72">
        <v>17</v>
      </c>
      <c r="K11" s="182">
        <v>15</v>
      </c>
      <c r="L11" s="182">
        <v>10</v>
      </c>
      <c r="M11" s="182">
        <v>15</v>
      </c>
      <c r="N11" s="182">
        <v>17</v>
      </c>
      <c r="O11" s="182">
        <v>11</v>
      </c>
      <c r="P11" s="182">
        <v>24</v>
      </c>
      <c r="Q11" s="180">
        <v>13</v>
      </c>
      <c r="R11" s="161">
        <v>16</v>
      </c>
      <c r="S11" s="161">
        <v>18</v>
      </c>
      <c r="T11" s="5">
        <v>16</v>
      </c>
    </row>
    <row r="12" spans="2:40" x14ac:dyDescent="0.25">
      <c r="B12" s="8" t="s">
        <v>4</v>
      </c>
      <c r="C12" s="4"/>
      <c r="D12" s="2"/>
      <c r="E12" s="2"/>
      <c r="F12" s="2"/>
      <c r="G12" s="2"/>
      <c r="H12" s="2"/>
      <c r="I12" s="2"/>
      <c r="J12" s="72">
        <v>13</v>
      </c>
      <c r="K12" s="182">
        <v>18</v>
      </c>
      <c r="L12" s="182">
        <v>18</v>
      </c>
      <c r="M12" s="182">
        <v>12</v>
      </c>
      <c r="N12" s="182">
        <v>10</v>
      </c>
      <c r="O12" s="182">
        <v>17</v>
      </c>
      <c r="P12" s="182">
        <v>12</v>
      </c>
      <c r="Q12" s="182">
        <v>23</v>
      </c>
      <c r="R12" s="180">
        <v>17</v>
      </c>
      <c r="S12" s="161">
        <v>16</v>
      </c>
      <c r="T12" s="5">
        <v>17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/>
      <c r="D13" s="2"/>
      <c r="E13" s="2"/>
      <c r="F13" s="2"/>
      <c r="G13" s="2"/>
      <c r="H13" s="2"/>
      <c r="I13" s="2"/>
      <c r="J13" s="2">
        <v>12</v>
      </c>
      <c r="K13" s="182">
        <v>16</v>
      </c>
      <c r="L13" s="182">
        <v>15</v>
      </c>
      <c r="M13" s="182">
        <v>22</v>
      </c>
      <c r="N13" s="182">
        <v>14</v>
      </c>
      <c r="O13" s="182">
        <v>13</v>
      </c>
      <c r="P13" s="182">
        <v>18</v>
      </c>
      <c r="Q13" s="182">
        <v>11</v>
      </c>
      <c r="R13" s="182">
        <v>21</v>
      </c>
      <c r="S13" s="180">
        <v>14</v>
      </c>
      <c r="T13" s="5">
        <v>16</v>
      </c>
    </row>
    <row r="14" spans="2:40" ht="15.75" thickBot="1" x14ac:dyDescent="0.3">
      <c r="B14" s="8" t="s">
        <v>6</v>
      </c>
      <c r="C14" s="4"/>
      <c r="D14" s="2"/>
      <c r="E14" s="2"/>
      <c r="F14" s="72"/>
      <c r="G14" s="72"/>
      <c r="H14" s="72"/>
      <c r="I14" s="72"/>
      <c r="J14" s="72">
        <v>20</v>
      </c>
      <c r="K14" s="182">
        <v>27</v>
      </c>
      <c r="L14" s="182">
        <v>26</v>
      </c>
      <c r="M14" s="182">
        <v>25</v>
      </c>
      <c r="N14" s="191">
        <v>30</v>
      </c>
      <c r="O14" s="161">
        <v>27</v>
      </c>
      <c r="P14" s="161">
        <v>23</v>
      </c>
      <c r="Q14" s="161">
        <v>28</v>
      </c>
      <c r="R14" s="161">
        <v>23</v>
      </c>
      <c r="S14" s="161">
        <v>43</v>
      </c>
      <c r="T14" s="5">
        <v>21</v>
      </c>
    </row>
    <row r="15" spans="2:40" ht="15.75" thickBot="1" x14ac:dyDescent="0.3">
      <c r="B15" s="8" t="s">
        <v>7</v>
      </c>
      <c r="C15" s="4"/>
      <c r="D15" s="2"/>
      <c r="E15" s="2"/>
      <c r="F15" s="2"/>
      <c r="G15" s="72"/>
      <c r="H15" s="72"/>
      <c r="I15" s="72"/>
      <c r="J15" s="72">
        <v>23</v>
      </c>
      <c r="K15" s="182">
        <v>25</v>
      </c>
      <c r="L15" s="182">
        <v>32</v>
      </c>
      <c r="M15" s="182">
        <v>33</v>
      </c>
      <c r="N15" s="182">
        <v>25</v>
      </c>
      <c r="O15" s="191">
        <v>29</v>
      </c>
      <c r="P15" s="161">
        <v>25</v>
      </c>
      <c r="Q15" s="161">
        <v>19</v>
      </c>
      <c r="R15" s="161">
        <v>25</v>
      </c>
      <c r="S15" s="161">
        <v>19</v>
      </c>
      <c r="T15" s="5">
        <v>31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/>
      <c r="D16" s="2"/>
      <c r="E16" s="2"/>
      <c r="F16" s="2"/>
      <c r="G16" s="2"/>
      <c r="H16" s="72"/>
      <c r="I16" s="72"/>
      <c r="J16" s="72">
        <v>27</v>
      </c>
      <c r="K16" s="182">
        <v>27</v>
      </c>
      <c r="L16" s="182">
        <v>27</v>
      </c>
      <c r="M16" s="182">
        <v>30</v>
      </c>
      <c r="N16" s="182">
        <v>18</v>
      </c>
      <c r="O16" s="182">
        <v>30</v>
      </c>
      <c r="P16" s="191">
        <v>31</v>
      </c>
      <c r="Q16" s="161">
        <v>19</v>
      </c>
      <c r="R16" s="161">
        <v>17</v>
      </c>
      <c r="S16" s="161">
        <v>24</v>
      </c>
      <c r="T16" s="5">
        <v>15</v>
      </c>
      <c r="V16" s="23" t="s">
        <v>25</v>
      </c>
      <c r="W16" s="53"/>
      <c r="X16" s="55"/>
      <c r="Y16" s="55"/>
      <c r="Z16" s="61"/>
      <c r="AA16" s="61"/>
      <c r="AB16" s="55"/>
      <c r="AC16" s="61"/>
      <c r="AD16" s="61"/>
      <c r="AE16" s="156">
        <f t="shared" ref="AE16:AN16" si="5">(AE6-AD6)/AD6*100</f>
        <v>28.571428571428569</v>
      </c>
      <c r="AF16" s="170">
        <f t="shared" si="5"/>
        <v>-44.444444444444443</v>
      </c>
      <c r="AG16" s="156">
        <f t="shared" si="5"/>
        <v>200</v>
      </c>
      <c r="AH16" s="170">
        <f t="shared" si="5"/>
        <v>-60</v>
      </c>
      <c r="AI16" s="156">
        <f t="shared" si="5"/>
        <v>16.666666666666664</v>
      </c>
      <c r="AJ16" s="156">
        <f t="shared" si="5"/>
        <v>71.428571428571431</v>
      </c>
      <c r="AK16" s="156">
        <f t="shared" si="5"/>
        <v>41.666666666666671</v>
      </c>
      <c r="AL16" s="156">
        <f t="shared" si="5"/>
        <v>0</v>
      </c>
      <c r="AM16" s="170">
        <f t="shared" si="5"/>
        <v>-41.17647058823529</v>
      </c>
      <c r="AN16" s="56">
        <f t="shared" si="5"/>
        <v>90</v>
      </c>
    </row>
    <row r="17" spans="2:40" x14ac:dyDescent="0.25">
      <c r="B17" s="8" t="s">
        <v>9</v>
      </c>
      <c r="C17" s="4"/>
      <c r="D17" s="2"/>
      <c r="E17" s="2"/>
      <c r="F17" s="2"/>
      <c r="G17" s="2"/>
      <c r="H17" s="2"/>
      <c r="I17" s="72"/>
      <c r="J17" s="72">
        <v>6</v>
      </c>
      <c r="K17" s="182">
        <v>20</v>
      </c>
      <c r="L17" s="182">
        <v>25</v>
      </c>
      <c r="M17" s="182">
        <v>19</v>
      </c>
      <c r="N17" s="182">
        <v>19</v>
      </c>
      <c r="O17" s="182">
        <v>14</v>
      </c>
      <c r="P17" s="182">
        <v>27</v>
      </c>
      <c r="Q17" s="191">
        <v>23</v>
      </c>
      <c r="R17" s="161">
        <v>17</v>
      </c>
      <c r="S17" s="161">
        <v>14</v>
      </c>
      <c r="T17" s="5">
        <v>21</v>
      </c>
      <c r="V17" s="24" t="s">
        <v>26</v>
      </c>
      <c r="W17" s="34"/>
      <c r="X17" s="57"/>
      <c r="Y17" s="63"/>
      <c r="Z17" s="63"/>
      <c r="AA17" s="63"/>
      <c r="AB17" s="63"/>
      <c r="AC17" s="57"/>
      <c r="AD17" s="57"/>
      <c r="AE17" s="168">
        <f t="shared" ref="AE17:AN20" si="6">(AE7-AD7)/AD7*100</f>
        <v>8.695652173913043</v>
      </c>
      <c r="AF17" s="157">
        <f t="shared" si="6"/>
        <v>-10.666666666666668</v>
      </c>
      <c r="AG17" s="168">
        <f t="shared" si="6"/>
        <v>10.44776119402985</v>
      </c>
      <c r="AH17" s="157">
        <f t="shared" si="6"/>
        <v>-9.4594594594594597</v>
      </c>
      <c r="AI17" s="168">
        <f t="shared" si="6"/>
        <v>10.44776119402985</v>
      </c>
      <c r="AJ17" s="168">
        <f t="shared" si="6"/>
        <v>6.756756756756757</v>
      </c>
      <c r="AK17" s="157">
        <f t="shared" si="6"/>
        <v>-1.2658227848101267</v>
      </c>
      <c r="AL17" s="168">
        <f t="shared" si="6"/>
        <v>20.512820512820511</v>
      </c>
      <c r="AM17" s="157">
        <f t="shared" si="6"/>
        <v>-4.2553191489361701</v>
      </c>
      <c r="AN17" s="67">
        <f t="shared" si="6"/>
        <v>5.5555555555555554</v>
      </c>
    </row>
    <row r="18" spans="2:40" x14ac:dyDescent="0.25">
      <c r="B18" s="8" t="s">
        <v>10</v>
      </c>
      <c r="C18" s="4"/>
      <c r="D18" s="2"/>
      <c r="E18" s="2"/>
      <c r="F18" s="2"/>
      <c r="G18" s="2"/>
      <c r="H18" s="2"/>
      <c r="I18" s="2"/>
      <c r="J18" s="72">
        <v>7</v>
      </c>
      <c r="K18" s="182">
        <v>10</v>
      </c>
      <c r="L18" s="182">
        <v>16</v>
      </c>
      <c r="M18" s="182">
        <v>15</v>
      </c>
      <c r="N18" s="182">
        <v>20</v>
      </c>
      <c r="O18" s="182">
        <v>16</v>
      </c>
      <c r="P18" s="182">
        <v>18</v>
      </c>
      <c r="Q18" s="182">
        <v>25</v>
      </c>
      <c r="R18" s="191">
        <v>18</v>
      </c>
      <c r="S18" s="161">
        <v>14</v>
      </c>
      <c r="T18" s="5">
        <v>9</v>
      </c>
      <c r="V18" s="24" t="s">
        <v>27</v>
      </c>
      <c r="W18" s="34"/>
      <c r="X18" s="57"/>
      <c r="Y18" s="57"/>
      <c r="Z18" s="57"/>
      <c r="AA18" s="57"/>
      <c r="AB18" s="57"/>
      <c r="AC18" s="63"/>
      <c r="AD18" s="57"/>
      <c r="AE18" s="168">
        <f t="shared" si="6"/>
        <v>30.263157894736842</v>
      </c>
      <c r="AF18" s="168">
        <f t="shared" si="6"/>
        <v>11.111111111111111</v>
      </c>
      <c r="AG18" s="157">
        <f t="shared" si="6"/>
        <v>-2.7272727272727271</v>
      </c>
      <c r="AH18" s="157">
        <f t="shared" si="6"/>
        <v>-14.018691588785046</v>
      </c>
      <c r="AI18" s="168">
        <f t="shared" si="6"/>
        <v>8.695652173913043</v>
      </c>
      <c r="AJ18" s="168">
        <f t="shared" si="6"/>
        <v>6</v>
      </c>
      <c r="AK18" s="157">
        <f t="shared" si="6"/>
        <v>-16.037735849056602</v>
      </c>
      <c r="AL18" s="157">
        <f t="shared" si="6"/>
        <v>-7.8651685393258424</v>
      </c>
      <c r="AM18" s="168">
        <f t="shared" si="6"/>
        <v>21.951219512195124</v>
      </c>
      <c r="AN18" s="62">
        <f t="shared" si="6"/>
        <v>-12</v>
      </c>
    </row>
    <row r="19" spans="2:40" ht="15.75" thickBot="1" x14ac:dyDescent="0.3">
      <c r="B19" s="8" t="s">
        <v>11</v>
      </c>
      <c r="C19" s="4"/>
      <c r="D19" s="2"/>
      <c r="E19" s="2"/>
      <c r="F19" s="2"/>
      <c r="G19" s="2"/>
      <c r="H19" s="2"/>
      <c r="I19" s="2"/>
      <c r="J19" s="2">
        <v>4</v>
      </c>
      <c r="K19" s="182">
        <v>6</v>
      </c>
      <c r="L19" s="182">
        <v>8</v>
      </c>
      <c r="M19" s="182">
        <v>13</v>
      </c>
      <c r="N19" s="182">
        <v>15</v>
      </c>
      <c r="O19" s="182">
        <v>18</v>
      </c>
      <c r="P19" s="182">
        <v>16</v>
      </c>
      <c r="Q19" s="182">
        <v>11</v>
      </c>
      <c r="R19" s="182">
        <v>22</v>
      </c>
      <c r="S19" s="191">
        <v>12</v>
      </c>
      <c r="T19" s="5">
        <v>12</v>
      </c>
      <c r="V19" s="25" t="s">
        <v>28</v>
      </c>
      <c r="W19" s="35"/>
      <c r="X19" s="58"/>
      <c r="Y19" s="58"/>
      <c r="Z19" s="59"/>
      <c r="AA19" s="59"/>
      <c r="AB19" s="59"/>
      <c r="AC19" s="64"/>
      <c r="AD19" s="59"/>
      <c r="AE19" s="158">
        <f t="shared" si="6"/>
        <v>45.454545454545453</v>
      </c>
      <c r="AF19" s="158">
        <f t="shared" si="6"/>
        <v>50</v>
      </c>
      <c r="AG19" s="158">
        <f t="shared" si="6"/>
        <v>16.666666666666664</v>
      </c>
      <c r="AH19" s="158">
        <f t="shared" si="6"/>
        <v>25</v>
      </c>
      <c r="AI19" s="171">
        <f t="shared" si="6"/>
        <v>-2.8571428571428572</v>
      </c>
      <c r="AJ19" s="194">
        <f t="shared" si="6"/>
        <v>0</v>
      </c>
      <c r="AK19" s="158">
        <f t="shared" si="6"/>
        <v>5.8823529411764701</v>
      </c>
      <c r="AL19" s="158">
        <f t="shared" si="6"/>
        <v>11.111111111111111</v>
      </c>
      <c r="AM19" s="171">
        <f t="shared" si="6"/>
        <v>-35</v>
      </c>
      <c r="AN19" s="70">
        <f t="shared" si="6"/>
        <v>-19.230769230769234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/>
      <c r="Y20" s="54"/>
      <c r="Z20" s="54"/>
      <c r="AA20" s="65"/>
      <c r="AB20" s="54"/>
      <c r="AC20" s="65"/>
      <c r="AD20" s="54"/>
      <c r="AE20" s="169">
        <f t="shared" si="6"/>
        <v>22.085889570552148</v>
      </c>
      <c r="AF20" s="169">
        <f t="shared" si="6"/>
        <v>3.5175879396984926</v>
      </c>
      <c r="AG20" s="169">
        <f t="shared" si="6"/>
        <v>8.7378640776699026</v>
      </c>
      <c r="AH20" s="159">
        <f t="shared" si="6"/>
        <v>-10.714285714285714</v>
      </c>
      <c r="AI20" s="169">
        <f t="shared" si="6"/>
        <v>7.5</v>
      </c>
      <c r="AJ20" s="169">
        <f t="shared" si="6"/>
        <v>7.441860465116279</v>
      </c>
      <c r="AK20" s="159">
        <f t="shared" si="6"/>
        <v>-4.7619047619047619</v>
      </c>
      <c r="AL20" s="169">
        <f t="shared" si="6"/>
        <v>5.9090909090909092</v>
      </c>
      <c r="AM20" s="159">
        <f t="shared" si="6"/>
        <v>-3.0042918454935621</v>
      </c>
      <c r="AN20" s="66">
        <f t="shared" si="6"/>
        <v>-1.3274336283185841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/>
      <c r="I22" s="3"/>
      <c r="J22" s="2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/>
      <c r="E23" s="2"/>
      <c r="F23" s="2"/>
      <c r="G23" s="2"/>
      <c r="H23" s="2"/>
      <c r="I23" s="2"/>
      <c r="J23" s="2"/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/>
      <c r="D24" s="2"/>
      <c r="E24" s="2"/>
      <c r="F24" s="2"/>
      <c r="G24" s="2"/>
      <c r="H24" s="2"/>
      <c r="I24" s="2"/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/>
      <c r="E25" s="2"/>
      <c r="F25" s="2"/>
      <c r="G25" s="2"/>
      <c r="H25" s="2"/>
      <c r="I25" s="2"/>
      <c r="J25" s="2"/>
      <c r="K25" s="161">
        <v>25</v>
      </c>
      <c r="L25" s="161"/>
      <c r="M25" s="161"/>
      <c r="N25" s="161"/>
      <c r="O25" s="161"/>
      <c r="P25" s="161"/>
      <c r="Q25" s="161"/>
      <c r="R25" s="161"/>
      <c r="S25" s="161"/>
      <c r="T25" s="5"/>
    </row>
    <row r="26" spans="2:40" x14ac:dyDescent="0.25">
      <c r="B26" s="8" t="s">
        <v>18</v>
      </c>
      <c r="C26" s="4"/>
      <c r="D26" s="2"/>
      <c r="E26" s="2"/>
      <c r="F26" s="2"/>
      <c r="G26" s="2"/>
      <c r="H26" s="2"/>
      <c r="I26" s="2"/>
      <c r="J26" s="2"/>
      <c r="K26" s="161"/>
      <c r="L26" s="161"/>
      <c r="M26" s="161"/>
      <c r="N26" s="161"/>
      <c r="O26" s="161"/>
      <c r="P26" s="161"/>
      <c r="Q26" s="161"/>
      <c r="R26" s="161"/>
      <c r="S26" s="161"/>
      <c r="T26" s="5"/>
    </row>
    <row r="27" spans="2:40" x14ac:dyDescent="0.25">
      <c r="B27" s="8" t="s">
        <v>19</v>
      </c>
      <c r="C27" s="4"/>
      <c r="D27" s="2"/>
      <c r="E27" s="2"/>
      <c r="F27" s="2"/>
      <c r="G27" s="2"/>
      <c r="H27" s="2"/>
      <c r="I27" s="2"/>
      <c r="J27" s="2"/>
      <c r="K27" s="161"/>
      <c r="L27" s="161"/>
      <c r="M27" s="161"/>
      <c r="N27" s="161"/>
      <c r="O27" s="161"/>
      <c r="P27" s="161"/>
      <c r="Q27" s="161"/>
      <c r="R27" s="161"/>
      <c r="S27" s="161"/>
      <c r="T27" s="5"/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/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242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/>
      <c r="D35" s="21"/>
      <c r="E35" s="21"/>
      <c r="F35" s="21"/>
      <c r="G35" s="21"/>
      <c r="H35" s="21"/>
      <c r="I35" s="21"/>
      <c r="J35" s="21">
        <v>163</v>
      </c>
      <c r="K35" s="164">
        <v>224</v>
      </c>
      <c r="L35" s="164">
        <v>206</v>
      </c>
      <c r="M35" s="164">
        <v>224</v>
      </c>
      <c r="N35" s="164">
        <v>200</v>
      </c>
      <c r="O35" s="164">
        <v>215</v>
      </c>
      <c r="P35" s="164">
        <v>231</v>
      </c>
      <c r="Q35" s="164">
        <v>220</v>
      </c>
      <c r="R35" s="164">
        <v>233</v>
      </c>
      <c r="S35" s="164">
        <v>226</v>
      </c>
      <c r="T35" s="22">
        <v>223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6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66.666666666666657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92">
        <f>(P10-O9)/O9*100</f>
        <v>60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-18.75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30.76923076923077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-17.647058823529413</v>
      </c>
      <c r="T44" s="267">
        <f>(S13-N8)/N8*100</f>
        <v>133.33333333333331</v>
      </c>
      <c r="U44" s="268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30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-3.3333333333333335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110">
        <f>(P16-O15)/O15*100</f>
        <v>6.8965517241379306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-25.806451612903224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-21.739130434782609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-33.333333333333329</v>
      </c>
      <c r="T50" s="271">
        <f>(S19-N14)/N14*100</f>
        <v>-60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23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21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18">
      <iconSet iconSet="3Arrows">
        <cfvo type="percent" val="0"/>
        <cfvo type="num" val="0" gte="0"/>
        <cfvo type="num" val="0"/>
      </iconSet>
    </cfRule>
  </conditionalFormatting>
  <conditionalFormatting sqref="AH16:AH20">
    <cfRule type="iconSet" priority="14">
      <iconSet iconSet="3Arrows">
        <cfvo type="percent" val="0"/>
        <cfvo type="num" val="0" gte="0"/>
        <cfvo type="num" val="0"/>
      </iconSet>
    </cfRule>
  </conditionalFormatting>
  <conditionalFormatting sqref="AI16:AI20">
    <cfRule type="iconSet" priority="11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T50 T44 T40:U42 T45:U48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N40:S44 S45:S50 N46:R50 O45:R45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2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 gte="0"/>
        <cfvo type="num" val="0"/>
      </iconSet>
    </cfRule>
  </conditionalFormatting>
  <pageMargins left="0.7" right="0.7" top="0.75" bottom="0.75" header="0.3" footer="0.3"/>
  <pageSetup orientation="portrait" r:id="rId1"/>
  <ignoredErrors>
    <ignoredError sqref="AD7:AN9" formulaRange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AN50"/>
  <sheetViews>
    <sheetView topLeftCell="L7" workbookViewId="0">
      <selection activeCell="AQ30" sqref="AQ30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42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67</v>
      </c>
      <c r="X6" s="42">
        <f t="shared" si="0"/>
        <v>63</v>
      </c>
      <c r="Y6" s="42">
        <f t="shared" si="0"/>
        <v>70</v>
      </c>
      <c r="Z6" s="42">
        <f t="shared" si="0"/>
        <v>63</v>
      </c>
      <c r="AA6" s="42">
        <f t="shared" si="0"/>
        <v>58</v>
      </c>
      <c r="AB6" s="42">
        <f t="shared" si="0"/>
        <v>73</v>
      </c>
      <c r="AC6" s="42">
        <f t="shared" si="0"/>
        <v>68</v>
      </c>
      <c r="AD6" s="42">
        <f t="shared" si="0"/>
        <v>53</v>
      </c>
      <c r="AE6" s="80">
        <f t="shared" si="0"/>
        <v>60</v>
      </c>
      <c r="AF6" s="80">
        <f t="shared" si="0"/>
        <v>52</v>
      </c>
      <c r="AG6" s="80">
        <f t="shared" si="0"/>
        <v>58</v>
      </c>
      <c r="AH6" s="80">
        <f t="shared" si="0"/>
        <v>59</v>
      </c>
      <c r="AI6" s="80">
        <f t="shared" si="0"/>
        <v>48</v>
      </c>
      <c r="AJ6" s="80">
        <f t="shared" si="0"/>
        <v>52</v>
      </c>
      <c r="AK6" s="80">
        <f t="shared" si="0"/>
        <v>67</v>
      </c>
      <c r="AL6" s="80">
        <f t="shared" si="0"/>
        <v>64</v>
      </c>
      <c r="AM6" s="80">
        <f t="shared" si="0"/>
        <v>54</v>
      </c>
      <c r="AN6" s="43">
        <f t="shared" si="0"/>
        <v>42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44">
        <f t="shared" ref="W7:AN7" si="1">SUM(C9:C13,C34)</f>
        <v>459</v>
      </c>
      <c r="X7" s="45">
        <f t="shared" si="1"/>
        <v>450</v>
      </c>
      <c r="Y7" s="45">
        <f t="shared" si="1"/>
        <v>463</v>
      </c>
      <c r="Z7" s="45">
        <f t="shared" si="1"/>
        <v>439</v>
      </c>
      <c r="AA7" s="45">
        <f t="shared" si="1"/>
        <v>423</v>
      </c>
      <c r="AB7" s="45">
        <f t="shared" si="1"/>
        <v>388</v>
      </c>
      <c r="AC7" s="45">
        <f t="shared" si="1"/>
        <v>355</v>
      </c>
      <c r="AD7" s="45">
        <f t="shared" si="1"/>
        <v>339</v>
      </c>
      <c r="AE7" s="75">
        <f t="shared" si="1"/>
        <v>294</v>
      </c>
      <c r="AF7" s="75">
        <f t="shared" si="1"/>
        <v>303</v>
      </c>
      <c r="AG7" s="75">
        <f t="shared" si="1"/>
        <v>302</v>
      </c>
      <c r="AH7" s="75">
        <f t="shared" si="1"/>
        <v>295</v>
      </c>
      <c r="AI7" s="75">
        <f t="shared" si="1"/>
        <v>297</v>
      </c>
      <c r="AJ7" s="75">
        <f t="shared" si="1"/>
        <v>312</v>
      </c>
      <c r="AK7" s="75">
        <f t="shared" si="1"/>
        <v>289</v>
      </c>
      <c r="AL7" s="75">
        <f t="shared" si="1"/>
        <v>326</v>
      </c>
      <c r="AM7" s="75">
        <f t="shared" si="1"/>
        <v>318</v>
      </c>
      <c r="AN7" s="46">
        <f t="shared" si="1"/>
        <v>315</v>
      </c>
    </row>
    <row r="8" spans="2:40" x14ac:dyDescent="0.25">
      <c r="B8" s="237" t="s">
        <v>0</v>
      </c>
      <c r="C8" s="9">
        <v>67</v>
      </c>
      <c r="D8" s="10">
        <v>63</v>
      </c>
      <c r="E8" s="181">
        <v>70</v>
      </c>
      <c r="F8" s="181">
        <v>63</v>
      </c>
      <c r="G8" s="181">
        <v>58</v>
      </c>
      <c r="H8" s="181">
        <v>73</v>
      </c>
      <c r="I8" s="181">
        <v>68</v>
      </c>
      <c r="J8" s="181">
        <v>53</v>
      </c>
      <c r="K8" s="207">
        <v>60</v>
      </c>
      <c r="L8" s="207">
        <v>52</v>
      </c>
      <c r="M8" s="207">
        <v>58</v>
      </c>
      <c r="N8" s="199">
        <v>59</v>
      </c>
      <c r="O8" s="160">
        <v>48</v>
      </c>
      <c r="P8" s="160">
        <v>52</v>
      </c>
      <c r="Q8" s="160">
        <v>67</v>
      </c>
      <c r="R8" s="160">
        <v>64</v>
      </c>
      <c r="S8" s="160">
        <v>54</v>
      </c>
      <c r="T8" s="11">
        <v>42</v>
      </c>
      <c r="V8" s="24" t="s">
        <v>27</v>
      </c>
      <c r="W8" s="44">
        <f t="shared" ref="W8:AN8" si="2">SUM(C14:C17)</f>
        <v>147</v>
      </c>
      <c r="X8" s="45">
        <f t="shared" si="2"/>
        <v>127</v>
      </c>
      <c r="Y8" s="45">
        <f t="shared" si="2"/>
        <v>184</v>
      </c>
      <c r="Z8" s="45">
        <f t="shared" si="2"/>
        <v>197</v>
      </c>
      <c r="AA8" s="45">
        <f t="shared" si="2"/>
        <v>240</v>
      </c>
      <c r="AB8" s="45">
        <f t="shared" si="2"/>
        <v>279</v>
      </c>
      <c r="AC8" s="45">
        <f t="shared" si="2"/>
        <v>276</v>
      </c>
      <c r="AD8" s="45">
        <f t="shared" si="2"/>
        <v>268</v>
      </c>
      <c r="AE8" s="75">
        <f t="shared" si="2"/>
        <v>258</v>
      </c>
      <c r="AF8" s="75">
        <f t="shared" si="2"/>
        <v>238</v>
      </c>
      <c r="AG8" s="75">
        <f t="shared" si="2"/>
        <v>237</v>
      </c>
      <c r="AH8" s="75">
        <f t="shared" si="2"/>
        <v>254</v>
      </c>
      <c r="AI8" s="75">
        <f t="shared" si="2"/>
        <v>245</v>
      </c>
      <c r="AJ8" s="75">
        <f t="shared" si="2"/>
        <v>267</v>
      </c>
      <c r="AK8" s="75">
        <f t="shared" si="2"/>
        <v>264</v>
      </c>
      <c r="AL8" s="75">
        <f t="shared" si="2"/>
        <v>257</v>
      </c>
      <c r="AM8" s="75">
        <f t="shared" si="2"/>
        <v>277</v>
      </c>
      <c r="AN8" s="46">
        <f t="shared" si="2"/>
        <v>269</v>
      </c>
    </row>
    <row r="9" spans="2:40" ht="15.75" thickBot="1" x14ac:dyDescent="0.3">
      <c r="B9" s="8" t="s">
        <v>1</v>
      </c>
      <c r="C9" s="4">
        <v>108</v>
      </c>
      <c r="D9" s="2">
        <v>100</v>
      </c>
      <c r="E9" s="2">
        <v>95</v>
      </c>
      <c r="F9" s="72">
        <v>85</v>
      </c>
      <c r="G9" s="72">
        <v>71</v>
      </c>
      <c r="H9" s="72">
        <v>76</v>
      </c>
      <c r="I9" s="72">
        <v>83</v>
      </c>
      <c r="J9" s="72">
        <v>72</v>
      </c>
      <c r="K9" s="182">
        <v>56</v>
      </c>
      <c r="L9" s="182">
        <v>70</v>
      </c>
      <c r="M9" s="182">
        <v>53</v>
      </c>
      <c r="N9" s="182">
        <v>69</v>
      </c>
      <c r="O9" s="180">
        <v>66</v>
      </c>
      <c r="P9" s="161">
        <v>55</v>
      </c>
      <c r="Q9" s="161">
        <v>66</v>
      </c>
      <c r="R9" s="161">
        <v>81</v>
      </c>
      <c r="S9" s="161">
        <v>69</v>
      </c>
      <c r="T9" s="5">
        <v>61</v>
      </c>
      <c r="V9" s="25" t="s">
        <v>28</v>
      </c>
      <c r="W9" s="47">
        <f t="shared" ref="W9:AN9" si="3">SUM(C18:C19)</f>
        <v>0</v>
      </c>
      <c r="X9" s="48">
        <f t="shared" si="3"/>
        <v>0</v>
      </c>
      <c r="Y9" s="48">
        <f t="shared" si="3"/>
        <v>0</v>
      </c>
      <c r="Z9" s="48">
        <f t="shared" si="3"/>
        <v>36</v>
      </c>
      <c r="AA9" s="48">
        <f t="shared" si="3"/>
        <v>52</v>
      </c>
      <c r="AB9" s="48">
        <f t="shared" si="3"/>
        <v>52</v>
      </c>
      <c r="AC9" s="48">
        <f t="shared" si="3"/>
        <v>59</v>
      </c>
      <c r="AD9" s="48">
        <f t="shared" si="3"/>
        <v>62</v>
      </c>
      <c r="AE9" s="82">
        <f t="shared" si="3"/>
        <v>74</v>
      </c>
      <c r="AF9" s="82">
        <f t="shared" si="3"/>
        <v>83</v>
      </c>
      <c r="AG9" s="82">
        <f t="shared" si="3"/>
        <v>77</v>
      </c>
      <c r="AH9" s="82">
        <f t="shared" si="3"/>
        <v>62</v>
      </c>
      <c r="AI9" s="82">
        <f t="shared" si="3"/>
        <v>69</v>
      </c>
      <c r="AJ9" s="82">
        <f t="shared" si="3"/>
        <v>70</v>
      </c>
      <c r="AK9" s="82">
        <f t="shared" si="3"/>
        <v>58</v>
      </c>
      <c r="AL9" s="82">
        <f t="shared" si="3"/>
        <v>60</v>
      </c>
      <c r="AM9" s="82">
        <f t="shared" si="3"/>
        <v>64</v>
      </c>
      <c r="AN9" s="49">
        <f t="shared" si="3"/>
        <v>72</v>
      </c>
    </row>
    <row r="10" spans="2:40" ht="15.75" thickBot="1" x14ac:dyDescent="0.3">
      <c r="B10" s="8" t="s">
        <v>2</v>
      </c>
      <c r="C10" s="4">
        <v>88</v>
      </c>
      <c r="D10" s="2">
        <v>95</v>
      </c>
      <c r="E10" s="2">
        <v>96</v>
      </c>
      <c r="F10" s="2">
        <v>85</v>
      </c>
      <c r="G10" s="72">
        <v>99</v>
      </c>
      <c r="H10" s="72">
        <v>63</v>
      </c>
      <c r="I10" s="72">
        <v>69</v>
      </c>
      <c r="J10" s="72">
        <v>78</v>
      </c>
      <c r="K10" s="182">
        <v>57</v>
      </c>
      <c r="L10" s="182">
        <v>52</v>
      </c>
      <c r="M10" s="182">
        <v>69</v>
      </c>
      <c r="N10" s="182">
        <v>48</v>
      </c>
      <c r="O10" s="182">
        <v>55</v>
      </c>
      <c r="P10" s="180">
        <v>71</v>
      </c>
      <c r="Q10" s="161">
        <v>63</v>
      </c>
      <c r="R10" s="161">
        <v>65</v>
      </c>
      <c r="S10" s="161">
        <v>69</v>
      </c>
      <c r="T10" s="5">
        <v>62</v>
      </c>
      <c r="V10" s="26" t="s">
        <v>29</v>
      </c>
      <c r="W10" s="50">
        <f t="shared" ref="W10:AN10" si="4">SUM(C8:C19,C34)</f>
        <v>673</v>
      </c>
      <c r="X10" s="51">
        <f t="shared" si="4"/>
        <v>640</v>
      </c>
      <c r="Y10" s="51">
        <f t="shared" si="4"/>
        <v>717</v>
      </c>
      <c r="Z10" s="51">
        <f t="shared" si="4"/>
        <v>735</v>
      </c>
      <c r="AA10" s="51">
        <f t="shared" si="4"/>
        <v>773</v>
      </c>
      <c r="AB10" s="51">
        <f t="shared" si="4"/>
        <v>792</v>
      </c>
      <c r="AC10" s="51">
        <f t="shared" si="4"/>
        <v>758</v>
      </c>
      <c r="AD10" s="51">
        <f t="shared" si="4"/>
        <v>722</v>
      </c>
      <c r="AE10" s="122">
        <f t="shared" si="4"/>
        <v>686</v>
      </c>
      <c r="AF10" s="122">
        <f t="shared" si="4"/>
        <v>676</v>
      </c>
      <c r="AG10" s="122">
        <f t="shared" si="4"/>
        <v>674</v>
      </c>
      <c r="AH10" s="122">
        <f t="shared" si="4"/>
        <v>670</v>
      </c>
      <c r="AI10" s="122">
        <f t="shared" si="4"/>
        <v>659</v>
      </c>
      <c r="AJ10" s="122">
        <f t="shared" si="4"/>
        <v>701</v>
      </c>
      <c r="AK10" s="122">
        <f t="shared" si="4"/>
        <v>678</v>
      </c>
      <c r="AL10" s="122">
        <f t="shared" si="4"/>
        <v>707</v>
      </c>
      <c r="AM10" s="122">
        <f t="shared" si="4"/>
        <v>713</v>
      </c>
      <c r="AN10" s="52">
        <f t="shared" si="4"/>
        <v>698</v>
      </c>
    </row>
    <row r="11" spans="2:40" x14ac:dyDescent="0.25">
      <c r="B11" s="8" t="s">
        <v>3</v>
      </c>
      <c r="C11" s="4">
        <v>95</v>
      </c>
      <c r="D11" s="2">
        <v>91</v>
      </c>
      <c r="E11" s="2">
        <v>98</v>
      </c>
      <c r="F11" s="2">
        <v>92</v>
      </c>
      <c r="G11" s="2">
        <v>87</v>
      </c>
      <c r="H11" s="72">
        <v>88</v>
      </c>
      <c r="I11" s="72">
        <v>58</v>
      </c>
      <c r="J11" s="72">
        <v>68</v>
      </c>
      <c r="K11" s="182">
        <v>79</v>
      </c>
      <c r="L11" s="182">
        <v>56</v>
      </c>
      <c r="M11" s="182">
        <v>64</v>
      </c>
      <c r="N11" s="182">
        <v>68</v>
      </c>
      <c r="O11" s="182">
        <v>56</v>
      </c>
      <c r="P11" s="182">
        <v>57</v>
      </c>
      <c r="Q11" s="180">
        <v>51</v>
      </c>
      <c r="R11" s="161">
        <v>66</v>
      </c>
      <c r="S11" s="161">
        <v>63</v>
      </c>
      <c r="T11" s="5">
        <v>70</v>
      </c>
    </row>
    <row r="12" spans="2:40" x14ac:dyDescent="0.25">
      <c r="B12" s="8" t="s">
        <v>4</v>
      </c>
      <c r="C12" s="4">
        <v>84</v>
      </c>
      <c r="D12" s="2">
        <v>85</v>
      </c>
      <c r="E12" s="2">
        <v>87</v>
      </c>
      <c r="F12" s="2">
        <v>91</v>
      </c>
      <c r="G12" s="2">
        <v>77</v>
      </c>
      <c r="H12" s="2">
        <v>77</v>
      </c>
      <c r="I12" s="72">
        <v>77</v>
      </c>
      <c r="J12" s="72">
        <v>51</v>
      </c>
      <c r="K12" s="182">
        <v>55</v>
      </c>
      <c r="L12" s="182">
        <v>69</v>
      </c>
      <c r="M12" s="182">
        <v>57</v>
      </c>
      <c r="N12" s="182">
        <v>55</v>
      </c>
      <c r="O12" s="182">
        <v>62</v>
      </c>
      <c r="P12" s="182">
        <v>66</v>
      </c>
      <c r="Q12" s="182">
        <v>56</v>
      </c>
      <c r="R12" s="180">
        <v>57</v>
      </c>
      <c r="S12" s="161">
        <v>60</v>
      </c>
      <c r="T12" s="5">
        <v>67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84</v>
      </c>
      <c r="D13" s="2">
        <v>79</v>
      </c>
      <c r="E13" s="2">
        <v>87</v>
      </c>
      <c r="F13" s="2">
        <v>86</v>
      </c>
      <c r="G13" s="2">
        <v>89</v>
      </c>
      <c r="H13" s="2">
        <v>84</v>
      </c>
      <c r="I13" s="2">
        <v>68</v>
      </c>
      <c r="J13" s="72">
        <v>70</v>
      </c>
      <c r="K13" s="182">
        <v>47</v>
      </c>
      <c r="L13" s="182">
        <v>56</v>
      </c>
      <c r="M13" s="182">
        <v>59</v>
      </c>
      <c r="N13" s="182">
        <v>55</v>
      </c>
      <c r="O13" s="182">
        <v>58</v>
      </c>
      <c r="P13" s="182">
        <v>63</v>
      </c>
      <c r="Q13" s="182">
        <v>53</v>
      </c>
      <c r="R13" s="182">
        <v>57</v>
      </c>
      <c r="S13" s="180">
        <v>57</v>
      </c>
      <c r="T13" s="5">
        <v>55</v>
      </c>
    </row>
    <row r="14" spans="2:40" ht="15.75" thickBot="1" x14ac:dyDescent="0.3">
      <c r="B14" s="8" t="s">
        <v>6</v>
      </c>
      <c r="C14" s="4">
        <v>59</v>
      </c>
      <c r="D14" s="2">
        <v>37</v>
      </c>
      <c r="E14" s="72">
        <v>70</v>
      </c>
      <c r="F14" s="72">
        <v>59</v>
      </c>
      <c r="G14" s="72">
        <v>101</v>
      </c>
      <c r="H14" s="72">
        <v>93</v>
      </c>
      <c r="I14" s="72">
        <v>84</v>
      </c>
      <c r="J14" s="72">
        <v>86</v>
      </c>
      <c r="K14" s="182">
        <v>84</v>
      </c>
      <c r="L14" s="182">
        <v>60</v>
      </c>
      <c r="M14" s="182">
        <v>89</v>
      </c>
      <c r="N14" s="191">
        <v>92</v>
      </c>
      <c r="O14" s="161">
        <v>85</v>
      </c>
      <c r="P14" s="161">
        <v>91</v>
      </c>
      <c r="Q14" s="161">
        <v>81</v>
      </c>
      <c r="R14" s="161">
        <v>82</v>
      </c>
      <c r="S14" s="161">
        <v>89</v>
      </c>
      <c r="T14" s="5">
        <v>83</v>
      </c>
    </row>
    <row r="15" spans="2:40" ht="15.75" thickBot="1" x14ac:dyDescent="0.3">
      <c r="B15" s="8" t="s">
        <v>7</v>
      </c>
      <c r="C15" s="4">
        <v>42</v>
      </c>
      <c r="D15" s="2">
        <v>36</v>
      </c>
      <c r="E15" s="2">
        <v>40</v>
      </c>
      <c r="F15" s="72">
        <v>65</v>
      </c>
      <c r="G15" s="72">
        <v>52</v>
      </c>
      <c r="H15" s="72">
        <v>88</v>
      </c>
      <c r="I15" s="72">
        <v>78</v>
      </c>
      <c r="J15" s="72">
        <v>70</v>
      </c>
      <c r="K15" s="182">
        <v>66</v>
      </c>
      <c r="L15" s="182">
        <v>73</v>
      </c>
      <c r="M15" s="182">
        <v>45</v>
      </c>
      <c r="N15" s="182">
        <v>59</v>
      </c>
      <c r="O15" s="191">
        <v>71</v>
      </c>
      <c r="P15" s="161">
        <v>61</v>
      </c>
      <c r="Q15" s="161">
        <v>75</v>
      </c>
      <c r="R15" s="161">
        <v>76</v>
      </c>
      <c r="S15" s="161">
        <v>74</v>
      </c>
      <c r="T15" s="5">
        <v>75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26</v>
      </c>
      <c r="D16" s="2">
        <v>32</v>
      </c>
      <c r="E16" s="2">
        <v>40</v>
      </c>
      <c r="F16" s="2">
        <v>39</v>
      </c>
      <c r="G16" s="72">
        <v>52</v>
      </c>
      <c r="H16" s="72">
        <v>53</v>
      </c>
      <c r="I16" s="72">
        <v>71</v>
      </c>
      <c r="J16" s="72">
        <v>60</v>
      </c>
      <c r="K16" s="182">
        <v>56</v>
      </c>
      <c r="L16" s="182">
        <v>69</v>
      </c>
      <c r="M16" s="182">
        <v>57</v>
      </c>
      <c r="N16" s="182">
        <v>45</v>
      </c>
      <c r="O16" s="182">
        <v>45</v>
      </c>
      <c r="P16" s="191">
        <v>74</v>
      </c>
      <c r="Q16" s="161">
        <v>53</v>
      </c>
      <c r="R16" s="161">
        <v>64</v>
      </c>
      <c r="S16" s="161">
        <v>64</v>
      </c>
      <c r="T16" s="5">
        <v>56</v>
      </c>
      <c r="V16" s="23" t="s">
        <v>25</v>
      </c>
      <c r="W16" s="53"/>
      <c r="X16" s="61">
        <f>(X6-W6)/W6*100</f>
        <v>-5.9701492537313428</v>
      </c>
      <c r="Y16" s="55">
        <f t="shared" ref="Y16:AN16" si="5">(Y6-X6)/X6*100</f>
        <v>11.111111111111111</v>
      </c>
      <c r="Z16" s="61">
        <f t="shared" si="5"/>
        <v>-10</v>
      </c>
      <c r="AA16" s="61">
        <f t="shared" si="5"/>
        <v>-7.9365079365079358</v>
      </c>
      <c r="AB16" s="55">
        <f t="shared" si="5"/>
        <v>25.862068965517242</v>
      </c>
      <c r="AC16" s="61">
        <f t="shared" si="5"/>
        <v>-6.8493150684931505</v>
      </c>
      <c r="AD16" s="61">
        <f t="shared" si="5"/>
        <v>-22.058823529411764</v>
      </c>
      <c r="AE16" s="156">
        <f t="shared" si="5"/>
        <v>13.20754716981132</v>
      </c>
      <c r="AF16" s="170">
        <f t="shared" si="5"/>
        <v>-13.333333333333334</v>
      </c>
      <c r="AG16" s="156">
        <f t="shared" si="5"/>
        <v>11.538461538461538</v>
      </c>
      <c r="AH16" s="156">
        <f t="shared" si="5"/>
        <v>1.7241379310344827</v>
      </c>
      <c r="AI16" s="170">
        <f t="shared" si="5"/>
        <v>-18.64406779661017</v>
      </c>
      <c r="AJ16" s="156">
        <f t="shared" si="5"/>
        <v>8.3333333333333321</v>
      </c>
      <c r="AK16" s="156">
        <f t="shared" si="5"/>
        <v>28.846153846153843</v>
      </c>
      <c r="AL16" s="170">
        <f t="shared" si="5"/>
        <v>-4.4776119402985071</v>
      </c>
      <c r="AM16" s="170">
        <f t="shared" si="5"/>
        <v>-15.625</v>
      </c>
      <c r="AN16" s="69">
        <f t="shared" si="5"/>
        <v>-22.222222222222221</v>
      </c>
    </row>
    <row r="17" spans="2:40" x14ac:dyDescent="0.25">
      <c r="B17" s="8" t="s">
        <v>9</v>
      </c>
      <c r="C17" s="4">
        <v>20</v>
      </c>
      <c r="D17" s="2">
        <v>22</v>
      </c>
      <c r="E17" s="2">
        <v>34</v>
      </c>
      <c r="F17" s="2">
        <v>34</v>
      </c>
      <c r="G17" s="2">
        <v>35</v>
      </c>
      <c r="H17" s="72">
        <v>45</v>
      </c>
      <c r="I17" s="72">
        <v>43</v>
      </c>
      <c r="J17" s="72">
        <v>52</v>
      </c>
      <c r="K17" s="182">
        <v>52</v>
      </c>
      <c r="L17" s="182">
        <v>36</v>
      </c>
      <c r="M17" s="182">
        <v>46</v>
      </c>
      <c r="N17" s="182">
        <v>58</v>
      </c>
      <c r="O17" s="182">
        <v>44</v>
      </c>
      <c r="P17" s="182">
        <v>41</v>
      </c>
      <c r="Q17" s="191">
        <v>55</v>
      </c>
      <c r="R17" s="161">
        <v>35</v>
      </c>
      <c r="S17" s="161">
        <v>50</v>
      </c>
      <c r="T17" s="5">
        <v>55</v>
      </c>
      <c r="V17" s="24" t="s">
        <v>26</v>
      </c>
      <c r="W17" s="34"/>
      <c r="X17" s="63">
        <f t="shared" ref="X17:AN20" si="6">(X7-W7)/W7*100</f>
        <v>-1.9607843137254901</v>
      </c>
      <c r="Y17" s="57">
        <f t="shared" si="6"/>
        <v>2.8888888888888888</v>
      </c>
      <c r="Z17" s="63">
        <f t="shared" si="6"/>
        <v>-5.1835853131749463</v>
      </c>
      <c r="AA17" s="63">
        <f t="shared" si="6"/>
        <v>-3.6446469248291571</v>
      </c>
      <c r="AB17" s="63">
        <f t="shared" si="6"/>
        <v>-8.2742316784869967</v>
      </c>
      <c r="AC17" s="63">
        <f t="shared" si="6"/>
        <v>-8.5051546391752577</v>
      </c>
      <c r="AD17" s="63">
        <f t="shared" si="6"/>
        <v>-4.507042253521127</v>
      </c>
      <c r="AE17" s="157">
        <f t="shared" si="6"/>
        <v>-13.274336283185843</v>
      </c>
      <c r="AF17" s="168">
        <f t="shared" si="6"/>
        <v>3.0612244897959182</v>
      </c>
      <c r="AG17" s="157">
        <f t="shared" si="6"/>
        <v>-0.33003300330033003</v>
      </c>
      <c r="AH17" s="157">
        <f t="shared" si="6"/>
        <v>-2.3178807947019866</v>
      </c>
      <c r="AI17" s="168">
        <f t="shared" si="6"/>
        <v>0.67796610169491522</v>
      </c>
      <c r="AJ17" s="168">
        <f t="shared" si="6"/>
        <v>5.0505050505050502</v>
      </c>
      <c r="AK17" s="157">
        <f t="shared" si="6"/>
        <v>-7.3717948717948723</v>
      </c>
      <c r="AL17" s="168">
        <f t="shared" si="6"/>
        <v>12.802768166089965</v>
      </c>
      <c r="AM17" s="168">
        <f t="shared" si="6"/>
        <v>-2.4539877300613497</v>
      </c>
      <c r="AN17" s="62">
        <f t="shared" si="6"/>
        <v>-0.94339622641509435</v>
      </c>
    </row>
    <row r="18" spans="2:40" x14ac:dyDescent="0.25">
      <c r="B18" s="8" t="s">
        <v>10</v>
      </c>
      <c r="C18" s="4"/>
      <c r="D18" s="2"/>
      <c r="E18" s="2"/>
      <c r="F18" s="2">
        <v>36</v>
      </c>
      <c r="G18" s="2">
        <v>28</v>
      </c>
      <c r="H18" s="2">
        <v>27</v>
      </c>
      <c r="I18" s="72">
        <v>39</v>
      </c>
      <c r="J18" s="72">
        <v>38</v>
      </c>
      <c r="K18" s="182">
        <v>45</v>
      </c>
      <c r="L18" s="182">
        <v>47</v>
      </c>
      <c r="M18" s="182">
        <v>41</v>
      </c>
      <c r="N18" s="182">
        <v>34</v>
      </c>
      <c r="O18" s="182">
        <v>42</v>
      </c>
      <c r="P18" s="182">
        <v>34</v>
      </c>
      <c r="Q18" s="182">
        <v>34</v>
      </c>
      <c r="R18" s="191">
        <v>37</v>
      </c>
      <c r="S18" s="161">
        <v>30</v>
      </c>
      <c r="T18" s="5">
        <v>45</v>
      </c>
      <c r="V18" s="24" t="s">
        <v>27</v>
      </c>
      <c r="W18" s="34"/>
      <c r="X18" s="63">
        <f t="shared" si="6"/>
        <v>-13.605442176870749</v>
      </c>
      <c r="Y18" s="57">
        <f t="shared" si="6"/>
        <v>44.881889763779526</v>
      </c>
      <c r="Z18" s="57">
        <f t="shared" si="6"/>
        <v>7.0652173913043477</v>
      </c>
      <c r="AA18" s="57">
        <f t="shared" si="6"/>
        <v>21.82741116751269</v>
      </c>
      <c r="AB18" s="57">
        <f t="shared" si="6"/>
        <v>16.25</v>
      </c>
      <c r="AC18" s="63">
        <f t="shared" si="6"/>
        <v>-1.0752688172043012</v>
      </c>
      <c r="AD18" s="63">
        <f t="shared" si="6"/>
        <v>-2.8985507246376812</v>
      </c>
      <c r="AE18" s="157">
        <f t="shared" si="6"/>
        <v>-3.7313432835820892</v>
      </c>
      <c r="AF18" s="157">
        <f t="shared" si="6"/>
        <v>-7.7519379844961236</v>
      </c>
      <c r="AG18" s="157">
        <f t="shared" si="6"/>
        <v>-0.42016806722689076</v>
      </c>
      <c r="AH18" s="168">
        <f t="shared" si="6"/>
        <v>7.1729957805907167</v>
      </c>
      <c r="AI18" s="157">
        <f t="shared" si="6"/>
        <v>-3.5433070866141732</v>
      </c>
      <c r="AJ18" s="168">
        <f t="shared" si="6"/>
        <v>8.9795918367346932</v>
      </c>
      <c r="AK18" s="157">
        <f t="shared" si="6"/>
        <v>-1.1235955056179776</v>
      </c>
      <c r="AL18" s="157">
        <f t="shared" si="6"/>
        <v>-2.6515151515151514</v>
      </c>
      <c r="AM18" s="157">
        <f t="shared" si="6"/>
        <v>7.782101167315175</v>
      </c>
      <c r="AN18" s="62">
        <f t="shared" si="6"/>
        <v>-2.8880866425992782</v>
      </c>
    </row>
    <row r="19" spans="2:40" ht="15.75" thickBot="1" x14ac:dyDescent="0.3">
      <c r="B19" s="8" t="s">
        <v>11</v>
      </c>
      <c r="C19" s="4"/>
      <c r="D19" s="2"/>
      <c r="E19" s="2"/>
      <c r="F19" s="2"/>
      <c r="G19" s="2">
        <v>24</v>
      </c>
      <c r="H19" s="2">
        <v>25</v>
      </c>
      <c r="I19" s="2">
        <v>20</v>
      </c>
      <c r="J19" s="72">
        <v>24</v>
      </c>
      <c r="K19" s="182">
        <v>29</v>
      </c>
      <c r="L19" s="182">
        <v>36</v>
      </c>
      <c r="M19" s="182">
        <v>36</v>
      </c>
      <c r="N19" s="182">
        <v>28</v>
      </c>
      <c r="O19" s="182">
        <v>27</v>
      </c>
      <c r="P19" s="182">
        <v>36</v>
      </c>
      <c r="Q19" s="182">
        <v>24</v>
      </c>
      <c r="R19" s="182">
        <v>23</v>
      </c>
      <c r="S19" s="191">
        <v>34</v>
      </c>
      <c r="T19" s="5">
        <v>27</v>
      </c>
      <c r="V19" s="25" t="s">
        <v>28</v>
      </c>
      <c r="W19" s="35"/>
      <c r="X19" s="58"/>
      <c r="Y19" s="58"/>
      <c r="Z19" s="59"/>
      <c r="AA19" s="59">
        <f t="shared" si="6"/>
        <v>44.444444444444443</v>
      </c>
      <c r="AB19" s="118">
        <f t="shared" si="6"/>
        <v>0</v>
      </c>
      <c r="AC19" s="59">
        <f t="shared" si="6"/>
        <v>13.461538461538462</v>
      </c>
      <c r="AD19" s="59">
        <f t="shared" si="6"/>
        <v>5.0847457627118651</v>
      </c>
      <c r="AE19" s="158">
        <f t="shared" si="6"/>
        <v>19.35483870967742</v>
      </c>
      <c r="AF19" s="158">
        <f t="shared" si="6"/>
        <v>12.162162162162163</v>
      </c>
      <c r="AG19" s="171">
        <f t="shared" si="6"/>
        <v>-7.2289156626506017</v>
      </c>
      <c r="AH19" s="171">
        <f t="shared" si="6"/>
        <v>-19.480519480519483</v>
      </c>
      <c r="AI19" s="158">
        <f t="shared" si="6"/>
        <v>11.29032258064516</v>
      </c>
      <c r="AJ19" s="158">
        <f t="shared" si="6"/>
        <v>1.4492753623188406</v>
      </c>
      <c r="AK19" s="171">
        <f t="shared" si="6"/>
        <v>-17.142857142857142</v>
      </c>
      <c r="AL19" s="158">
        <f t="shared" si="6"/>
        <v>3.4482758620689653</v>
      </c>
      <c r="AM19" s="158">
        <f t="shared" si="6"/>
        <v>6.666666666666667</v>
      </c>
      <c r="AN19" s="60">
        <f t="shared" si="6"/>
        <v>12.5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65">
        <f t="shared" si="6"/>
        <v>-4.9034175334323926</v>
      </c>
      <c r="Y20" s="54">
        <f t="shared" si="6"/>
        <v>12.03125</v>
      </c>
      <c r="Z20" s="54">
        <f t="shared" si="6"/>
        <v>2.510460251046025</v>
      </c>
      <c r="AA20" s="54">
        <f t="shared" si="6"/>
        <v>5.1700680272108839</v>
      </c>
      <c r="AB20" s="54">
        <f t="shared" si="6"/>
        <v>2.4579560155239331</v>
      </c>
      <c r="AC20" s="65">
        <f t="shared" si="6"/>
        <v>-4.2929292929292924</v>
      </c>
      <c r="AD20" s="65">
        <f t="shared" si="6"/>
        <v>-4.7493403693931393</v>
      </c>
      <c r="AE20" s="159">
        <f t="shared" si="6"/>
        <v>-4.986149584487535</v>
      </c>
      <c r="AF20" s="159">
        <f t="shared" si="6"/>
        <v>-1.4577259475218658</v>
      </c>
      <c r="AG20" s="159">
        <f t="shared" si="6"/>
        <v>-0.29585798816568049</v>
      </c>
      <c r="AH20" s="159">
        <f t="shared" si="6"/>
        <v>-0.59347181008902083</v>
      </c>
      <c r="AI20" s="159">
        <f t="shared" si="6"/>
        <v>-1.6417910447761193</v>
      </c>
      <c r="AJ20" s="169">
        <f t="shared" si="6"/>
        <v>6.3732928679817906</v>
      </c>
      <c r="AK20" s="159">
        <f t="shared" si="6"/>
        <v>-3.2810271041369474</v>
      </c>
      <c r="AL20" s="169">
        <f t="shared" si="6"/>
        <v>4.277286135693215</v>
      </c>
      <c r="AM20" s="169">
        <f t="shared" si="6"/>
        <v>0.84865629420084865</v>
      </c>
      <c r="AN20" s="66">
        <f t="shared" si="6"/>
        <v>-2.1037868162692845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77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/>
      <c r="E23" s="2"/>
      <c r="F23" s="2"/>
      <c r="G23" s="2"/>
      <c r="H23" s="2"/>
      <c r="I23" s="2"/>
      <c r="J23" s="2"/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/>
      <c r="D24" s="2"/>
      <c r="E24" s="2"/>
      <c r="F24" s="2"/>
      <c r="G24" s="2"/>
      <c r="H24" s="2">
        <v>73</v>
      </c>
      <c r="I24" s="2">
        <v>24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/>
      <c r="E25" s="2"/>
      <c r="F25" s="2"/>
      <c r="G25" s="2"/>
      <c r="H25" s="2"/>
      <c r="I25" s="2">
        <v>87</v>
      </c>
      <c r="J25" s="2">
        <v>61</v>
      </c>
      <c r="K25" s="161">
        <v>11</v>
      </c>
      <c r="L25" s="161"/>
      <c r="M25" s="161"/>
      <c r="N25" s="161"/>
      <c r="O25" s="161"/>
      <c r="P25" s="161"/>
      <c r="Q25" s="161"/>
      <c r="R25" s="161"/>
      <c r="S25" s="161"/>
      <c r="T25" s="5"/>
    </row>
    <row r="26" spans="2:40" x14ac:dyDescent="0.25">
      <c r="B26" s="8" t="s">
        <v>18</v>
      </c>
      <c r="C26" s="4"/>
      <c r="D26" s="2"/>
      <c r="E26" s="2"/>
      <c r="F26" s="2"/>
      <c r="G26" s="2"/>
      <c r="H26" s="2"/>
      <c r="I26" s="2"/>
      <c r="J26" s="2"/>
      <c r="K26" s="161">
        <v>43</v>
      </c>
      <c r="L26" s="161">
        <v>12</v>
      </c>
      <c r="M26" s="161"/>
      <c r="N26" s="161"/>
      <c r="O26" s="161"/>
      <c r="P26" s="161"/>
      <c r="Q26" s="161"/>
      <c r="R26" s="161"/>
      <c r="S26" s="161"/>
      <c r="T26" s="5"/>
    </row>
    <row r="27" spans="2:40" x14ac:dyDescent="0.25">
      <c r="B27" s="8" t="s">
        <v>19</v>
      </c>
      <c r="C27" s="4"/>
      <c r="D27" s="2"/>
      <c r="E27" s="2"/>
      <c r="F27" s="2"/>
      <c r="G27" s="2"/>
      <c r="H27" s="2"/>
      <c r="I27" s="2"/>
      <c r="J27" s="2"/>
      <c r="K27" s="161"/>
      <c r="L27" s="161"/>
      <c r="M27" s="161"/>
      <c r="N27" s="161"/>
      <c r="O27" s="161"/>
      <c r="P27" s="161"/>
      <c r="Q27" s="161"/>
      <c r="R27" s="161"/>
      <c r="S27" s="161"/>
      <c r="T27" s="5"/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>
        <v>42</v>
      </c>
      <c r="M28" s="161">
        <v>18</v>
      </c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673</v>
      </c>
      <c r="D35" s="21">
        <v>640</v>
      </c>
      <c r="E35" s="21">
        <v>717</v>
      </c>
      <c r="F35" s="21">
        <v>735</v>
      </c>
      <c r="G35" s="21">
        <v>773</v>
      </c>
      <c r="H35" s="21">
        <v>942</v>
      </c>
      <c r="I35" s="21">
        <v>869</v>
      </c>
      <c r="J35" s="21">
        <v>783</v>
      </c>
      <c r="K35" s="164">
        <v>740</v>
      </c>
      <c r="L35" s="164">
        <v>730</v>
      </c>
      <c r="M35" s="164">
        <v>692</v>
      </c>
      <c r="N35" s="164">
        <v>670</v>
      </c>
      <c r="O35" s="164">
        <v>659</v>
      </c>
      <c r="P35" s="164">
        <v>701</v>
      </c>
      <c r="Q35" s="164">
        <v>678</v>
      </c>
      <c r="R35" s="164">
        <v>707</v>
      </c>
      <c r="S35" s="164">
        <v>713</v>
      </c>
      <c r="T35" s="22">
        <v>698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59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11.864406779661017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92">
        <f>(P10-O9)/O9*100</f>
        <v>7.5757575757575761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-28.169014084507044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11.76470588235294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249">
        <f>(S13-R12)/R12*100</f>
        <v>0</v>
      </c>
      <c r="T44" s="271">
        <f>(S13-N8)/N8*100</f>
        <v>-3.3898305084745761</v>
      </c>
      <c r="U44" s="272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92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-22.826086956521738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110">
        <f>(P16-O15)/O15*100</f>
        <v>4.225352112676056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-25.675675675675674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-32.727272727272727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-8.1081081081081088</v>
      </c>
      <c r="T50" s="271">
        <f>(S19-N14)/N14*100</f>
        <v>-63.04347826086957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E20">
    <cfRule type="iconSet" priority="32">
      <iconSet iconSet="3Arrows">
        <cfvo type="percent" val="0"/>
        <cfvo type="num" val="0" gte="0"/>
        <cfvo type="num" val="0"/>
      </iconSet>
    </cfRule>
  </conditionalFormatting>
  <conditionalFormatting sqref="X16:AE20">
    <cfRule type="iconSet" priority="30">
      <iconSet iconSet="3Arrows">
        <cfvo type="percent" val="0"/>
        <cfvo type="num" val="0"/>
        <cfvo type="num" val="0" gte="0"/>
      </iconSet>
    </cfRule>
  </conditionalFormatting>
  <conditionalFormatting sqref="AF16:AF20">
    <cfRule type="iconSet" priority="29">
      <iconSet iconSet="3Arrows">
        <cfvo type="percent" val="0"/>
        <cfvo type="num" val="0" gte="0"/>
        <cfvo type="num" val="0"/>
      </iconSet>
    </cfRule>
  </conditionalFormatting>
  <conditionalFormatting sqref="AF16:AF20">
    <cfRule type="iconSet" priority="28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25">
      <iconSet iconSet="3Arrows">
        <cfvo type="percent" val="0"/>
        <cfvo type="num" val="0" gte="0"/>
        <cfvo type="num" val="0"/>
      </iconSet>
    </cfRule>
  </conditionalFormatting>
  <conditionalFormatting sqref="AG16:AG20">
    <cfRule type="iconSet" priority="24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20">
      <iconSet iconSet="3Arrows">
        <cfvo type="percent" val="0"/>
        <cfvo type="num" val="0" gte="0"/>
        <cfvo type="num" val="0"/>
      </iconSet>
    </cfRule>
  </conditionalFormatting>
  <conditionalFormatting sqref="AH16:AH20">
    <cfRule type="iconSet" priority="19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16">
      <iconSet iconSet="3Arrows">
        <cfvo type="percent" val="0"/>
        <cfvo type="num" val="0" gte="0"/>
        <cfvo type="num" val="0"/>
      </iconSet>
    </cfRule>
  </conditionalFormatting>
  <conditionalFormatting sqref="AI16:AI20">
    <cfRule type="iconSet" priority="15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14">
      <iconSet iconSet="3Arrows">
        <cfvo type="percent" val="0"/>
        <cfvo type="num" val="0" gte="0"/>
        <cfvo type="num" val="0"/>
      </iconSet>
    </cfRule>
  </conditionalFormatting>
  <conditionalFormatting sqref="AJ16:AJ20">
    <cfRule type="iconSet" priority="13">
      <iconSet iconSet="3Arrows">
        <cfvo type="percent" val="0"/>
        <cfvo type="num" val="0"/>
        <cfvo type="num" val="0" gte="0"/>
      </iconSet>
    </cfRule>
  </conditionalFormatting>
  <conditionalFormatting sqref="T50 T44 T40:U42 T45:U48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N40:S44 S45:S50 N46:R50 O45:R45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6">
      <iconSet iconSet="3Arrows">
        <cfvo type="percent" val="0"/>
        <cfvo type="num" val="0" gte="0"/>
        <cfvo type="num" val="0"/>
      </iconSet>
    </cfRule>
  </conditionalFormatting>
  <conditionalFormatting sqref="AK16:AK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4">
      <iconSet iconSet="3Arrows">
        <cfvo type="percent" val="0"/>
        <cfvo type="num" val="0" gte="0"/>
        <cfvo type="num" val="0"/>
      </iconSet>
    </cfRule>
  </conditionalFormatting>
  <conditionalFormatting sqref="AL16:AL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2">
      <iconSet iconSet="3Arrows">
        <cfvo type="percent" val="0"/>
        <cfvo type="num" val="0" gte="0"/>
        <cfvo type="num" val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ignoredErrors>
    <ignoredError sqref="W7:AN9" formulaRange="1"/>
  </ignoredError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AN50"/>
  <sheetViews>
    <sheetView topLeftCell="J1" workbookViewId="0">
      <selection activeCell="AP29" sqref="AP29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43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54</v>
      </c>
      <c r="X6" s="42">
        <f t="shared" si="0"/>
        <v>42</v>
      </c>
      <c r="Y6" s="42">
        <f t="shared" si="0"/>
        <v>54</v>
      </c>
      <c r="Z6" s="42">
        <f t="shared" si="0"/>
        <v>52</v>
      </c>
      <c r="AA6" s="42">
        <f t="shared" si="0"/>
        <v>61</v>
      </c>
      <c r="AB6" s="42">
        <f t="shared" si="0"/>
        <v>43</v>
      </c>
      <c r="AC6" s="42">
        <f t="shared" si="0"/>
        <v>46</v>
      </c>
      <c r="AD6" s="42">
        <f t="shared" si="0"/>
        <v>37</v>
      </c>
      <c r="AE6" s="80">
        <f t="shared" si="0"/>
        <v>40</v>
      </c>
      <c r="AF6" s="80">
        <f t="shared" si="0"/>
        <v>43</v>
      </c>
      <c r="AG6" s="80">
        <f t="shared" si="0"/>
        <v>47</v>
      </c>
      <c r="AH6" s="80">
        <f t="shared" si="0"/>
        <v>57</v>
      </c>
      <c r="AI6" s="80">
        <f t="shared" si="0"/>
        <v>45</v>
      </c>
      <c r="AJ6" s="80">
        <f t="shared" si="0"/>
        <v>38</v>
      </c>
      <c r="AK6" s="80">
        <f t="shared" si="0"/>
        <v>57</v>
      </c>
      <c r="AL6" s="80">
        <f t="shared" si="0"/>
        <v>49</v>
      </c>
      <c r="AM6" s="80">
        <f t="shared" si="0"/>
        <v>32</v>
      </c>
      <c r="AN6" s="43">
        <f t="shared" si="0"/>
        <v>48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44">
        <f t="shared" ref="W7:AN7" si="1">SUM(C9:C13,C34)</f>
        <v>400</v>
      </c>
      <c r="X7" s="45">
        <f t="shared" si="1"/>
        <v>385</v>
      </c>
      <c r="Y7" s="45">
        <f t="shared" si="1"/>
        <v>359</v>
      </c>
      <c r="Z7" s="45">
        <f t="shared" si="1"/>
        <v>341</v>
      </c>
      <c r="AA7" s="45">
        <f t="shared" si="1"/>
        <v>352</v>
      </c>
      <c r="AB7" s="45">
        <f t="shared" si="1"/>
        <v>343</v>
      </c>
      <c r="AC7" s="45">
        <f t="shared" si="1"/>
        <v>306</v>
      </c>
      <c r="AD7" s="45">
        <f t="shared" si="1"/>
        <v>310</v>
      </c>
      <c r="AE7" s="75">
        <f t="shared" si="1"/>
        <v>284</v>
      </c>
      <c r="AF7" s="75">
        <f t="shared" si="1"/>
        <v>260</v>
      </c>
      <c r="AG7" s="75">
        <f t="shared" si="1"/>
        <v>258</v>
      </c>
      <c r="AH7" s="75">
        <f t="shared" si="1"/>
        <v>253</v>
      </c>
      <c r="AI7" s="75">
        <f t="shared" si="1"/>
        <v>263</v>
      </c>
      <c r="AJ7" s="75">
        <f t="shared" si="1"/>
        <v>256</v>
      </c>
      <c r="AK7" s="75">
        <f t="shared" si="1"/>
        <v>242</v>
      </c>
      <c r="AL7" s="75">
        <f t="shared" si="1"/>
        <v>278</v>
      </c>
      <c r="AM7" s="75">
        <f t="shared" si="1"/>
        <v>275</v>
      </c>
      <c r="AN7" s="46">
        <f t="shared" si="1"/>
        <v>250</v>
      </c>
    </row>
    <row r="8" spans="2:40" x14ac:dyDescent="0.25">
      <c r="B8" s="237" t="s">
        <v>0</v>
      </c>
      <c r="C8" s="9">
        <v>54</v>
      </c>
      <c r="D8" s="10">
        <v>42</v>
      </c>
      <c r="E8" s="181">
        <v>54</v>
      </c>
      <c r="F8" s="181">
        <v>52</v>
      </c>
      <c r="G8" s="181">
        <v>61</v>
      </c>
      <c r="H8" s="181">
        <v>43</v>
      </c>
      <c r="I8" s="181">
        <v>46</v>
      </c>
      <c r="J8" s="181">
        <v>37</v>
      </c>
      <c r="K8" s="207">
        <v>40</v>
      </c>
      <c r="L8" s="207">
        <v>43</v>
      </c>
      <c r="M8" s="207">
        <v>47</v>
      </c>
      <c r="N8" s="199">
        <v>57</v>
      </c>
      <c r="O8" s="160">
        <v>45</v>
      </c>
      <c r="P8" s="160">
        <v>38</v>
      </c>
      <c r="Q8" s="160">
        <v>57</v>
      </c>
      <c r="R8" s="160">
        <v>49</v>
      </c>
      <c r="S8" s="160">
        <v>32</v>
      </c>
      <c r="T8" s="11">
        <v>48</v>
      </c>
      <c r="V8" s="24" t="s">
        <v>27</v>
      </c>
      <c r="W8" s="44">
        <f t="shared" ref="W8:AN8" si="2">SUM(C14:C17)</f>
        <v>163</v>
      </c>
      <c r="X8" s="45">
        <f t="shared" si="2"/>
        <v>173</v>
      </c>
      <c r="Y8" s="45">
        <f t="shared" si="2"/>
        <v>180</v>
      </c>
      <c r="Z8" s="45">
        <f t="shared" si="2"/>
        <v>200</v>
      </c>
      <c r="AA8" s="45">
        <f t="shared" si="2"/>
        <v>184</v>
      </c>
      <c r="AB8" s="45">
        <f t="shared" si="2"/>
        <v>168</v>
      </c>
      <c r="AC8" s="45">
        <f t="shared" si="2"/>
        <v>167</v>
      </c>
      <c r="AD8" s="45">
        <f t="shared" si="2"/>
        <v>159</v>
      </c>
      <c r="AE8" s="75">
        <f t="shared" si="2"/>
        <v>153</v>
      </c>
      <c r="AF8" s="75">
        <f t="shared" si="2"/>
        <v>153</v>
      </c>
      <c r="AG8" s="75">
        <f t="shared" si="2"/>
        <v>158</v>
      </c>
      <c r="AH8" s="75">
        <f t="shared" si="2"/>
        <v>146</v>
      </c>
      <c r="AI8" s="75">
        <f t="shared" si="2"/>
        <v>145</v>
      </c>
      <c r="AJ8" s="75">
        <f t="shared" si="2"/>
        <v>154</v>
      </c>
      <c r="AK8" s="75">
        <f t="shared" si="2"/>
        <v>125</v>
      </c>
      <c r="AL8" s="75">
        <f t="shared" si="2"/>
        <v>136</v>
      </c>
      <c r="AM8" s="75">
        <f t="shared" si="2"/>
        <v>135</v>
      </c>
      <c r="AN8" s="46">
        <f t="shared" si="2"/>
        <v>141</v>
      </c>
    </row>
    <row r="9" spans="2:40" ht="15.75" thickBot="1" x14ac:dyDescent="0.3">
      <c r="B9" s="8" t="s">
        <v>1</v>
      </c>
      <c r="C9" s="4">
        <v>87</v>
      </c>
      <c r="D9" s="2">
        <v>78</v>
      </c>
      <c r="E9" s="2">
        <v>60</v>
      </c>
      <c r="F9" s="72">
        <v>71</v>
      </c>
      <c r="G9" s="72">
        <v>76</v>
      </c>
      <c r="H9" s="72">
        <v>77</v>
      </c>
      <c r="I9" s="72">
        <v>50</v>
      </c>
      <c r="J9" s="72">
        <v>57</v>
      </c>
      <c r="K9" s="182">
        <v>44</v>
      </c>
      <c r="L9" s="182">
        <v>51</v>
      </c>
      <c r="M9" s="182">
        <v>55</v>
      </c>
      <c r="N9" s="182">
        <v>63</v>
      </c>
      <c r="O9" s="180">
        <v>58</v>
      </c>
      <c r="P9" s="161">
        <v>48</v>
      </c>
      <c r="Q9" s="161">
        <v>46</v>
      </c>
      <c r="R9" s="161">
        <v>69</v>
      </c>
      <c r="S9" s="161">
        <v>65</v>
      </c>
      <c r="T9" s="5">
        <v>45</v>
      </c>
      <c r="V9" s="25" t="s">
        <v>28</v>
      </c>
      <c r="W9" s="47">
        <f t="shared" ref="W9:AN9" si="3">SUM(C18:C19)</f>
        <v>0</v>
      </c>
      <c r="X9" s="48">
        <f t="shared" si="3"/>
        <v>0</v>
      </c>
      <c r="Y9" s="48">
        <f t="shared" si="3"/>
        <v>0</v>
      </c>
      <c r="Z9" s="48">
        <f t="shared" si="3"/>
        <v>27</v>
      </c>
      <c r="AA9" s="48">
        <f t="shared" si="3"/>
        <v>44</v>
      </c>
      <c r="AB9" s="48">
        <f t="shared" si="3"/>
        <v>49</v>
      </c>
      <c r="AC9" s="48">
        <f t="shared" si="3"/>
        <v>35</v>
      </c>
      <c r="AD9" s="48">
        <f t="shared" si="3"/>
        <v>44</v>
      </c>
      <c r="AE9" s="82">
        <f t="shared" si="3"/>
        <v>59</v>
      </c>
      <c r="AF9" s="82">
        <f t="shared" si="3"/>
        <v>51</v>
      </c>
      <c r="AG9" s="82">
        <f t="shared" si="3"/>
        <v>40</v>
      </c>
      <c r="AH9" s="82">
        <f t="shared" si="3"/>
        <v>33</v>
      </c>
      <c r="AI9" s="82">
        <f t="shared" si="3"/>
        <v>30</v>
      </c>
      <c r="AJ9" s="82">
        <f t="shared" si="3"/>
        <v>38</v>
      </c>
      <c r="AK9" s="82">
        <f t="shared" si="3"/>
        <v>55</v>
      </c>
      <c r="AL9" s="82">
        <f t="shared" si="3"/>
        <v>40</v>
      </c>
      <c r="AM9" s="82">
        <f t="shared" si="3"/>
        <v>47</v>
      </c>
      <c r="AN9" s="49">
        <f t="shared" si="3"/>
        <v>49</v>
      </c>
    </row>
    <row r="10" spans="2:40" ht="15.75" thickBot="1" x14ac:dyDescent="0.3">
      <c r="B10" s="8" t="s">
        <v>2</v>
      </c>
      <c r="C10" s="4">
        <v>79</v>
      </c>
      <c r="D10" s="2">
        <v>73</v>
      </c>
      <c r="E10" s="2">
        <v>72</v>
      </c>
      <c r="F10" s="2">
        <v>69</v>
      </c>
      <c r="G10" s="72">
        <v>78</v>
      </c>
      <c r="H10" s="72">
        <v>59</v>
      </c>
      <c r="I10" s="72">
        <v>66</v>
      </c>
      <c r="J10" s="72">
        <v>57</v>
      </c>
      <c r="K10" s="182">
        <v>56</v>
      </c>
      <c r="L10" s="182">
        <v>43</v>
      </c>
      <c r="M10" s="182">
        <v>47</v>
      </c>
      <c r="N10" s="182">
        <v>45</v>
      </c>
      <c r="O10" s="182">
        <v>57</v>
      </c>
      <c r="P10" s="180">
        <v>60</v>
      </c>
      <c r="Q10" s="161">
        <v>43</v>
      </c>
      <c r="R10" s="161">
        <v>43</v>
      </c>
      <c r="S10" s="161">
        <v>55</v>
      </c>
      <c r="T10" s="5">
        <v>60</v>
      </c>
      <c r="V10" s="26" t="s">
        <v>29</v>
      </c>
      <c r="W10" s="50">
        <f t="shared" ref="W10:AN10" si="4">SUM(C8:C19,C34)</f>
        <v>617</v>
      </c>
      <c r="X10" s="51">
        <f t="shared" si="4"/>
        <v>600</v>
      </c>
      <c r="Y10" s="51">
        <f t="shared" si="4"/>
        <v>593</v>
      </c>
      <c r="Z10" s="51">
        <f t="shared" si="4"/>
        <v>620</v>
      </c>
      <c r="AA10" s="51">
        <f t="shared" si="4"/>
        <v>641</v>
      </c>
      <c r="AB10" s="51">
        <f t="shared" si="4"/>
        <v>603</v>
      </c>
      <c r="AC10" s="51">
        <f t="shared" si="4"/>
        <v>554</v>
      </c>
      <c r="AD10" s="51">
        <f t="shared" si="4"/>
        <v>550</v>
      </c>
      <c r="AE10" s="122">
        <f t="shared" si="4"/>
        <v>536</v>
      </c>
      <c r="AF10" s="122">
        <f t="shared" si="4"/>
        <v>507</v>
      </c>
      <c r="AG10" s="122">
        <f t="shared" si="4"/>
        <v>503</v>
      </c>
      <c r="AH10" s="122">
        <f t="shared" si="4"/>
        <v>489</v>
      </c>
      <c r="AI10" s="122">
        <f t="shared" si="4"/>
        <v>483</v>
      </c>
      <c r="AJ10" s="122">
        <f t="shared" si="4"/>
        <v>486</v>
      </c>
      <c r="AK10" s="122">
        <f t="shared" si="4"/>
        <v>479</v>
      </c>
      <c r="AL10" s="122">
        <f t="shared" si="4"/>
        <v>503</v>
      </c>
      <c r="AM10" s="122">
        <f t="shared" si="4"/>
        <v>489</v>
      </c>
      <c r="AN10" s="52">
        <f t="shared" si="4"/>
        <v>488</v>
      </c>
    </row>
    <row r="11" spans="2:40" x14ac:dyDescent="0.25">
      <c r="B11" s="8" t="s">
        <v>3</v>
      </c>
      <c r="C11" s="4">
        <v>93</v>
      </c>
      <c r="D11" s="2">
        <v>74</v>
      </c>
      <c r="E11" s="2">
        <v>65</v>
      </c>
      <c r="F11" s="2">
        <v>66</v>
      </c>
      <c r="G11" s="2">
        <v>72</v>
      </c>
      <c r="H11" s="72">
        <v>72</v>
      </c>
      <c r="I11" s="72">
        <v>59</v>
      </c>
      <c r="J11" s="72">
        <v>64</v>
      </c>
      <c r="K11" s="182">
        <v>54</v>
      </c>
      <c r="L11" s="182">
        <v>56</v>
      </c>
      <c r="M11" s="182">
        <v>49</v>
      </c>
      <c r="N11" s="182">
        <v>45</v>
      </c>
      <c r="O11" s="182">
        <v>48</v>
      </c>
      <c r="P11" s="182">
        <v>55</v>
      </c>
      <c r="Q11" s="180">
        <v>57</v>
      </c>
      <c r="R11" s="161">
        <v>46</v>
      </c>
      <c r="S11" s="161">
        <v>48</v>
      </c>
      <c r="T11" s="5">
        <v>51</v>
      </c>
    </row>
    <row r="12" spans="2:40" x14ac:dyDescent="0.25">
      <c r="B12" s="8" t="s">
        <v>4</v>
      </c>
      <c r="C12" s="4">
        <v>75</v>
      </c>
      <c r="D12" s="2">
        <v>89</v>
      </c>
      <c r="E12" s="2">
        <v>68</v>
      </c>
      <c r="F12" s="2">
        <v>64</v>
      </c>
      <c r="G12" s="2">
        <v>65</v>
      </c>
      <c r="H12" s="2">
        <v>70</v>
      </c>
      <c r="I12" s="72">
        <v>63</v>
      </c>
      <c r="J12" s="72">
        <v>67</v>
      </c>
      <c r="K12" s="182">
        <v>62</v>
      </c>
      <c r="L12" s="182">
        <v>51</v>
      </c>
      <c r="M12" s="182">
        <v>57</v>
      </c>
      <c r="N12" s="182">
        <v>47</v>
      </c>
      <c r="O12" s="182">
        <v>46</v>
      </c>
      <c r="P12" s="182">
        <v>44</v>
      </c>
      <c r="Q12" s="182">
        <v>53</v>
      </c>
      <c r="R12" s="180">
        <v>64</v>
      </c>
      <c r="S12" s="161">
        <v>53</v>
      </c>
      <c r="T12" s="5">
        <v>45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66</v>
      </c>
      <c r="D13" s="2">
        <v>71</v>
      </c>
      <c r="E13" s="2">
        <v>94</v>
      </c>
      <c r="F13" s="2">
        <v>71</v>
      </c>
      <c r="G13" s="2">
        <v>61</v>
      </c>
      <c r="H13" s="2">
        <v>65</v>
      </c>
      <c r="I13" s="2">
        <v>68</v>
      </c>
      <c r="J13" s="72">
        <v>65</v>
      </c>
      <c r="K13" s="182">
        <v>68</v>
      </c>
      <c r="L13" s="182">
        <v>59</v>
      </c>
      <c r="M13" s="182">
        <v>50</v>
      </c>
      <c r="N13" s="182">
        <v>53</v>
      </c>
      <c r="O13" s="182">
        <v>54</v>
      </c>
      <c r="P13" s="182">
        <v>49</v>
      </c>
      <c r="Q13" s="182">
        <v>43</v>
      </c>
      <c r="R13" s="182">
        <v>56</v>
      </c>
      <c r="S13" s="180">
        <v>54</v>
      </c>
      <c r="T13" s="5">
        <v>49</v>
      </c>
    </row>
    <row r="14" spans="2:40" ht="15.75" thickBot="1" x14ac:dyDescent="0.3">
      <c r="B14" s="8" t="s">
        <v>6</v>
      </c>
      <c r="C14" s="4">
        <v>57</v>
      </c>
      <c r="D14" s="2">
        <v>54</v>
      </c>
      <c r="E14" s="72">
        <v>48</v>
      </c>
      <c r="F14" s="72">
        <v>71</v>
      </c>
      <c r="G14" s="72">
        <v>70</v>
      </c>
      <c r="H14" s="72">
        <v>53</v>
      </c>
      <c r="I14" s="72">
        <v>57</v>
      </c>
      <c r="J14" s="72">
        <v>52</v>
      </c>
      <c r="K14" s="182">
        <v>52</v>
      </c>
      <c r="L14" s="182">
        <v>52</v>
      </c>
      <c r="M14" s="182">
        <v>56</v>
      </c>
      <c r="N14" s="191">
        <v>40</v>
      </c>
      <c r="O14" s="161">
        <v>52</v>
      </c>
      <c r="P14" s="161">
        <v>46</v>
      </c>
      <c r="Q14" s="161">
        <v>32</v>
      </c>
      <c r="R14" s="161">
        <v>36</v>
      </c>
      <c r="S14" s="161">
        <v>40</v>
      </c>
      <c r="T14" s="5">
        <v>44</v>
      </c>
    </row>
    <row r="15" spans="2:40" ht="15.75" thickBot="1" x14ac:dyDescent="0.3">
      <c r="B15" s="8" t="s">
        <v>7</v>
      </c>
      <c r="C15" s="4">
        <v>50</v>
      </c>
      <c r="D15" s="2">
        <v>48</v>
      </c>
      <c r="E15" s="2">
        <v>51</v>
      </c>
      <c r="F15" s="72">
        <v>41</v>
      </c>
      <c r="G15" s="72">
        <v>50</v>
      </c>
      <c r="H15" s="72">
        <v>46</v>
      </c>
      <c r="I15" s="72">
        <v>39</v>
      </c>
      <c r="J15" s="72">
        <v>47</v>
      </c>
      <c r="K15" s="182">
        <v>43</v>
      </c>
      <c r="L15" s="182">
        <v>40</v>
      </c>
      <c r="M15" s="182">
        <v>39</v>
      </c>
      <c r="N15" s="182">
        <v>44</v>
      </c>
      <c r="O15" s="191">
        <v>25</v>
      </c>
      <c r="P15" s="161">
        <v>46</v>
      </c>
      <c r="Q15" s="161">
        <v>43</v>
      </c>
      <c r="R15" s="161">
        <v>30</v>
      </c>
      <c r="S15" s="161">
        <v>31</v>
      </c>
      <c r="T15" s="5">
        <v>37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36</v>
      </c>
      <c r="D16" s="2">
        <v>41</v>
      </c>
      <c r="E16" s="2">
        <v>45</v>
      </c>
      <c r="F16" s="2">
        <v>48</v>
      </c>
      <c r="G16" s="72">
        <v>27</v>
      </c>
      <c r="H16" s="72">
        <v>44</v>
      </c>
      <c r="I16" s="72">
        <v>40</v>
      </c>
      <c r="J16" s="72">
        <v>25</v>
      </c>
      <c r="K16" s="182">
        <v>35</v>
      </c>
      <c r="L16" s="182">
        <v>39</v>
      </c>
      <c r="M16" s="182">
        <v>38</v>
      </c>
      <c r="N16" s="182">
        <v>31</v>
      </c>
      <c r="O16" s="182">
        <v>39</v>
      </c>
      <c r="P16" s="191">
        <v>23</v>
      </c>
      <c r="Q16" s="161">
        <v>34</v>
      </c>
      <c r="R16" s="161">
        <v>39</v>
      </c>
      <c r="S16" s="161">
        <v>31</v>
      </c>
      <c r="T16" s="5">
        <v>29</v>
      </c>
      <c r="V16" s="23" t="s">
        <v>25</v>
      </c>
      <c r="W16" s="53"/>
      <c r="X16" s="61">
        <f>(X6-W6)/W6*100</f>
        <v>-22.222222222222221</v>
      </c>
      <c r="Y16" s="55">
        <f t="shared" ref="Y16:AN17" si="5">(Y6-X6)/X6*100</f>
        <v>28.571428571428569</v>
      </c>
      <c r="Z16" s="61">
        <f t="shared" si="5"/>
        <v>-3.7037037037037033</v>
      </c>
      <c r="AA16" s="55">
        <f t="shared" si="5"/>
        <v>17.307692307692307</v>
      </c>
      <c r="AB16" s="61">
        <f t="shared" si="5"/>
        <v>-29.508196721311474</v>
      </c>
      <c r="AC16" s="55">
        <f t="shared" si="5"/>
        <v>6.9767441860465116</v>
      </c>
      <c r="AD16" s="61">
        <f t="shared" si="5"/>
        <v>-19.565217391304348</v>
      </c>
      <c r="AE16" s="156">
        <f t="shared" si="5"/>
        <v>8.1081081081081088</v>
      </c>
      <c r="AF16" s="156">
        <f t="shared" si="5"/>
        <v>7.5</v>
      </c>
      <c r="AG16" s="156">
        <f t="shared" si="5"/>
        <v>9.3023255813953494</v>
      </c>
      <c r="AH16" s="156">
        <f t="shared" si="5"/>
        <v>21.276595744680851</v>
      </c>
      <c r="AI16" s="170">
        <f t="shared" si="5"/>
        <v>-21.052631578947366</v>
      </c>
      <c r="AJ16" s="170">
        <f t="shared" si="5"/>
        <v>-15.555555555555555</v>
      </c>
      <c r="AK16" s="156">
        <f t="shared" si="5"/>
        <v>50</v>
      </c>
      <c r="AL16" s="170">
        <f t="shared" si="5"/>
        <v>-14.035087719298245</v>
      </c>
      <c r="AM16" s="170">
        <f t="shared" si="5"/>
        <v>-34.693877551020407</v>
      </c>
      <c r="AN16" s="56">
        <f t="shared" si="5"/>
        <v>50</v>
      </c>
    </row>
    <row r="17" spans="2:40" x14ac:dyDescent="0.25">
      <c r="B17" s="8" t="s">
        <v>9</v>
      </c>
      <c r="C17" s="4">
        <v>20</v>
      </c>
      <c r="D17" s="2">
        <v>30</v>
      </c>
      <c r="E17" s="2">
        <v>36</v>
      </c>
      <c r="F17" s="2">
        <v>40</v>
      </c>
      <c r="G17" s="2">
        <v>37</v>
      </c>
      <c r="H17" s="72">
        <v>25</v>
      </c>
      <c r="I17" s="72">
        <v>31</v>
      </c>
      <c r="J17" s="72">
        <v>35</v>
      </c>
      <c r="K17" s="182">
        <v>23</v>
      </c>
      <c r="L17" s="182">
        <v>22</v>
      </c>
      <c r="M17" s="182">
        <v>25</v>
      </c>
      <c r="N17" s="182">
        <v>31</v>
      </c>
      <c r="O17" s="182">
        <v>29</v>
      </c>
      <c r="P17" s="182">
        <v>39</v>
      </c>
      <c r="Q17" s="191">
        <v>16</v>
      </c>
      <c r="R17" s="161">
        <v>31</v>
      </c>
      <c r="S17" s="161">
        <v>33</v>
      </c>
      <c r="T17" s="5">
        <v>31</v>
      </c>
      <c r="V17" s="24" t="s">
        <v>26</v>
      </c>
      <c r="W17" s="34"/>
      <c r="X17" s="63">
        <f t="shared" ref="X17:AN20" si="6">(X7-W7)/W7*100</f>
        <v>-3.75</v>
      </c>
      <c r="Y17" s="63">
        <f t="shared" si="6"/>
        <v>-6.7532467532467528</v>
      </c>
      <c r="Z17" s="63">
        <f t="shared" si="6"/>
        <v>-5.0139275766016711</v>
      </c>
      <c r="AA17" s="57">
        <f t="shared" si="6"/>
        <v>3.225806451612903</v>
      </c>
      <c r="AB17" s="63">
        <f t="shared" si="6"/>
        <v>-2.5568181818181821</v>
      </c>
      <c r="AC17" s="63">
        <f t="shared" si="6"/>
        <v>-10.787172011661808</v>
      </c>
      <c r="AD17" s="57">
        <f t="shared" si="6"/>
        <v>1.3071895424836601</v>
      </c>
      <c r="AE17" s="157">
        <f t="shared" si="6"/>
        <v>-8.3870967741935498</v>
      </c>
      <c r="AF17" s="157">
        <f t="shared" si="6"/>
        <v>-8.4507042253521121</v>
      </c>
      <c r="AG17" s="157">
        <f t="shared" si="6"/>
        <v>-0.76923076923076927</v>
      </c>
      <c r="AH17" s="157">
        <f t="shared" si="6"/>
        <v>-1.9379844961240309</v>
      </c>
      <c r="AI17" s="168">
        <f t="shared" si="6"/>
        <v>3.9525691699604746</v>
      </c>
      <c r="AJ17" s="157">
        <f t="shared" si="5"/>
        <v>-2.6615969581749046</v>
      </c>
      <c r="AK17" s="157">
        <f t="shared" si="5"/>
        <v>-5.46875</v>
      </c>
      <c r="AL17" s="168">
        <f t="shared" si="5"/>
        <v>14.87603305785124</v>
      </c>
      <c r="AM17" s="157">
        <f t="shared" si="5"/>
        <v>-1.079136690647482</v>
      </c>
      <c r="AN17" s="62">
        <f t="shared" si="5"/>
        <v>-9.0909090909090917</v>
      </c>
    </row>
    <row r="18" spans="2:40" x14ac:dyDescent="0.25">
      <c r="B18" s="8" t="s">
        <v>10</v>
      </c>
      <c r="C18" s="4"/>
      <c r="D18" s="2"/>
      <c r="E18" s="2"/>
      <c r="F18" s="2">
        <v>27</v>
      </c>
      <c r="G18" s="2">
        <v>27</v>
      </c>
      <c r="H18" s="2">
        <v>21</v>
      </c>
      <c r="I18" s="72">
        <v>17</v>
      </c>
      <c r="J18" s="72">
        <v>29</v>
      </c>
      <c r="K18" s="182">
        <v>31</v>
      </c>
      <c r="L18" s="182">
        <v>19</v>
      </c>
      <c r="M18" s="182">
        <v>26</v>
      </c>
      <c r="N18" s="182">
        <v>18</v>
      </c>
      <c r="O18" s="182">
        <v>15</v>
      </c>
      <c r="P18" s="182">
        <v>27</v>
      </c>
      <c r="Q18" s="182">
        <v>31</v>
      </c>
      <c r="R18" s="191">
        <v>13</v>
      </c>
      <c r="S18" s="161">
        <v>29</v>
      </c>
      <c r="T18" s="5">
        <v>22</v>
      </c>
      <c r="V18" s="24" t="s">
        <v>27</v>
      </c>
      <c r="W18" s="34"/>
      <c r="X18" s="57">
        <f t="shared" si="6"/>
        <v>6.1349693251533743</v>
      </c>
      <c r="Y18" s="57">
        <f t="shared" si="6"/>
        <v>4.0462427745664744</v>
      </c>
      <c r="Z18" s="57">
        <f t="shared" si="6"/>
        <v>11.111111111111111</v>
      </c>
      <c r="AA18" s="63">
        <f t="shared" si="6"/>
        <v>-8</v>
      </c>
      <c r="AB18" s="63">
        <f t="shared" si="6"/>
        <v>-8.695652173913043</v>
      </c>
      <c r="AC18" s="63">
        <f t="shared" si="6"/>
        <v>-0.59523809523809523</v>
      </c>
      <c r="AD18" s="63">
        <f t="shared" si="6"/>
        <v>-4.7904191616766472</v>
      </c>
      <c r="AE18" s="157">
        <f t="shared" si="6"/>
        <v>-3.7735849056603774</v>
      </c>
      <c r="AF18" s="185">
        <f t="shared" si="6"/>
        <v>0</v>
      </c>
      <c r="AG18" s="168">
        <f t="shared" si="6"/>
        <v>3.2679738562091507</v>
      </c>
      <c r="AH18" s="157">
        <f t="shared" si="6"/>
        <v>-7.59493670886076</v>
      </c>
      <c r="AI18" s="157">
        <f t="shared" si="6"/>
        <v>-0.68493150684931503</v>
      </c>
      <c r="AJ18" s="168">
        <f t="shared" si="6"/>
        <v>6.2068965517241379</v>
      </c>
      <c r="AK18" s="157">
        <f t="shared" si="6"/>
        <v>-18.831168831168831</v>
      </c>
      <c r="AL18" s="168">
        <f t="shared" si="6"/>
        <v>8.7999999999999989</v>
      </c>
      <c r="AM18" s="157">
        <f t="shared" si="6"/>
        <v>-0.73529411764705876</v>
      </c>
      <c r="AN18" s="67">
        <f t="shared" si="6"/>
        <v>4.4444444444444446</v>
      </c>
    </row>
    <row r="19" spans="2:40" ht="15.75" thickBot="1" x14ac:dyDescent="0.3">
      <c r="B19" s="8" t="s">
        <v>11</v>
      </c>
      <c r="C19" s="4"/>
      <c r="D19" s="2"/>
      <c r="E19" s="2"/>
      <c r="F19" s="2"/>
      <c r="G19" s="2">
        <v>17</v>
      </c>
      <c r="H19" s="2">
        <v>28</v>
      </c>
      <c r="I19" s="2">
        <v>18</v>
      </c>
      <c r="J19" s="72">
        <v>15</v>
      </c>
      <c r="K19" s="182">
        <v>28</v>
      </c>
      <c r="L19" s="182">
        <v>32</v>
      </c>
      <c r="M19" s="182">
        <v>14</v>
      </c>
      <c r="N19" s="182">
        <v>15</v>
      </c>
      <c r="O19" s="182">
        <v>15</v>
      </c>
      <c r="P19" s="182">
        <v>11</v>
      </c>
      <c r="Q19" s="182">
        <v>24</v>
      </c>
      <c r="R19" s="182">
        <v>27</v>
      </c>
      <c r="S19" s="191">
        <v>18</v>
      </c>
      <c r="T19" s="5">
        <v>27</v>
      </c>
      <c r="V19" s="25" t="s">
        <v>28</v>
      </c>
      <c r="W19" s="35"/>
      <c r="X19" s="58"/>
      <c r="Y19" s="58"/>
      <c r="Z19" s="59"/>
      <c r="AA19" s="59">
        <f t="shared" si="6"/>
        <v>62.962962962962962</v>
      </c>
      <c r="AB19" s="59">
        <f t="shared" si="6"/>
        <v>11.363636363636363</v>
      </c>
      <c r="AC19" s="64">
        <f t="shared" si="6"/>
        <v>-28.571428571428569</v>
      </c>
      <c r="AD19" s="59">
        <f t="shared" si="6"/>
        <v>25.714285714285712</v>
      </c>
      <c r="AE19" s="158">
        <f t="shared" si="6"/>
        <v>34.090909090909086</v>
      </c>
      <c r="AF19" s="171">
        <f t="shared" si="6"/>
        <v>-13.559322033898304</v>
      </c>
      <c r="AG19" s="171">
        <f t="shared" si="6"/>
        <v>-21.568627450980394</v>
      </c>
      <c r="AH19" s="171">
        <f t="shared" si="6"/>
        <v>-17.5</v>
      </c>
      <c r="AI19" s="171">
        <f t="shared" si="6"/>
        <v>-9.0909090909090917</v>
      </c>
      <c r="AJ19" s="158">
        <f t="shared" si="6"/>
        <v>26.666666666666668</v>
      </c>
      <c r="AK19" s="158">
        <f t="shared" si="6"/>
        <v>44.736842105263158</v>
      </c>
      <c r="AL19" s="171">
        <f t="shared" si="6"/>
        <v>-27.27272727272727</v>
      </c>
      <c r="AM19" s="158">
        <f t="shared" si="6"/>
        <v>17.5</v>
      </c>
      <c r="AN19" s="60">
        <f t="shared" si="6"/>
        <v>4.2553191489361701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65">
        <f t="shared" si="6"/>
        <v>-2.7552674230145868</v>
      </c>
      <c r="Y20" s="65">
        <f t="shared" si="6"/>
        <v>-1.1666666666666667</v>
      </c>
      <c r="Z20" s="54">
        <f t="shared" si="6"/>
        <v>4.5531197301854975</v>
      </c>
      <c r="AA20" s="54">
        <f t="shared" si="6"/>
        <v>3.3870967741935489</v>
      </c>
      <c r="AB20" s="65">
        <f t="shared" si="6"/>
        <v>-5.9282371294851792</v>
      </c>
      <c r="AC20" s="65">
        <f t="shared" si="6"/>
        <v>-8.1260364842454393</v>
      </c>
      <c r="AD20" s="65">
        <f t="shared" si="6"/>
        <v>-0.72202166064981954</v>
      </c>
      <c r="AE20" s="159">
        <f t="shared" si="6"/>
        <v>-2.5454545454545454</v>
      </c>
      <c r="AF20" s="159">
        <f t="shared" si="6"/>
        <v>-5.4104477611940291</v>
      </c>
      <c r="AG20" s="159">
        <f t="shared" si="6"/>
        <v>-0.78895463510848129</v>
      </c>
      <c r="AH20" s="159">
        <f t="shared" si="6"/>
        <v>-2.7833001988071571</v>
      </c>
      <c r="AI20" s="159">
        <f t="shared" si="6"/>
        <v>-1.2269938650306749</v>
      </c>
      <c r="AJ20" s="169">
        <f t="shared" si="6"/>
        <v>0.6211180124223602</v>
      </c>
      <c r="AK20" s="159">
        <f t="shared" si="6"/>
        <v>-1.440329218106996</v>
      </c>
      <c r="AL20" s="169">
        <f t="shared" si="6"/>
        <v>5.010438413361169</v>
      </c>
      <c r="AM20" s="159">
        <f t="shared" si="6"/>
        <v>-2.7833001988071571</v>
      </c>
      <c r="AN20" s="66">
        <f t="shared" si="6"/>
        <v>-0.20449897750511251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113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/>
      <c r="E23" s="2"/>
      <c r="F23" s="2"/>
      <c r="G23" s="2"/>
      <c r="H23" s="2"/>
      <c r="I23" s="2"/>
      <c r="J23" s="2"/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>
        <v>30</v>
      </c>
      <c r="D24" s="2">
        <v>70</v>
      </c>
      <c r="E24" s="2">
        <v>68</v>
      </c>
      <c r="F24" s="2">
        <v>3</v>
      </c>
      <c r="G24" s="2"/>
      <c r="H24" s="2">
        <v>56</v>
      </c>
      <c r="I24" s="2">
        <v>41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/>
      <c r="E25" s="2"/>
      <c r="F25" s="2">
        <v>77</v>
      </c>
      <c r="G25" s="2"/>
      <c r="H25" s="2"/>
      <c r="I25" s="2"/>
      <c r="J25" s="2"/>
      <c r="K25" s="161"/>
      <c r="L25" s="161"/>
      <c r="M25" s="161"/>
      <c r="N25" s="161"/>
      <c r="O25" s="161"/>
      <c r="P25" s="161"/>
      <c r="Q25" s="161"/>
      <c r="R25" s="161"/>
      <c r="S25" s="161"/>
      <c r="T25" s="5"/>
    </row>
    <row r="26" spans="2:40" x14ac:dyDescent="0.25">
      <c r="B26" s="8" t="s">
        <v>18</v>
      </c>
      <c r="C26" s="4"/>
      <c r="D26" s="2"/>
      <c r="E26" s="2"/>
      <c r="F26" s="2"/>
      <c r="G26" s="2">
        <v>49</v>
      </c>
      <c r="H26" s="2"/>
      <c r="I26" s="2"/>
      <c r="J26" s="2"/>
      <c r="K26" s="161"/>
      <c r="L26" s="161"/>
      <c r="M26" s="161"/>
      <c r="N26" s="161"/>
      <c r="O26" s="161"/>
      <c r="P26" s="161"/>
      <c r="Q26" s="161"/>
      <c r="R26" s="161"/>
      <c r="S26" s="161"/>
      <c r="T26" s="5"/>
    </row>
    <row r="27" spans="2:40" x14ac:dyDescent="0.25">
      <c r="B27" s="8" t="s">
        <v>19</v>
      </c>
      <c r="C27" s="4"/>
      <c r="D27" s="2"/>
      <c r="E27" s="2"/>
      <c r="F27" s="2"/>
      <c r="G27" s="2"/>
      <c r="H27" s="2">
        <v>42</v>
      </c>
      <c r="I27" s="2"/>
      <c r="J27" s="2"/>
      <c r="K27" s="161"/>
      <c r="L27" s="161"/>
      <c r="M27" s="161"/>
      <c r="N27" s="161"/>
      <c r="O27" s="161"/>
      <c r="P27" s="161"/>
      <c r="Q27" s="161"/>
      <c r="R27" s="161"/>
      <c r="S27" s="161"/>
      <c r="T27" s="5"/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/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647</v>
      </c>
      <c r="D35" s="21">
        <v>670</v>
      </c>
      <c r="E35" s="21">
        <v>661</v>
      </c>
      <c r="F35" s="21">
        <v>700</v>
      </c>
      <c r="G35" s="21">
        <v>690</v>
      </c>
      <c r="H35" s="21">
        <v>814</v>
      </c>
      <c r="I35" s="21">
        <v>595</v>
      </c>
      <c r="J35" s="21">
        <v>550</v>
      </c>
      <c r="K35" s="164">
        <v>536</v>
      </c>
      <c r="L35" s="164">
        <v>507</v>
      </c>
      <c r="M35" s="164">
        <v>503</v>
      </c>
      <c r="N35" s="164">
        <v>489</v>
      </c>
      <c r="O35" s="164">
        <v>483</v>
      </c>
      <c r="P35" s="164">
        <v>486</v>
      </c>
      <c r="Q35" s="164">
        <v>479</v>
      </c>
      <c r="R35" s="164">
        <v>503</v>
      </c>
      <c r="S35" s="164">
        <v>489</v>
      </c>
      <c r="T35" s="22">
        <v>488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57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92">
        <f>(O9-N8)/N8*100</f>
        <v>1.7543859649122806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92">
        <f>(P10-O9)/O9*100</f>
        <v>3.4482758620689653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-5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12.280701754385964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9">
        <f>(S13-R12)/R12*100</f>
        <v>-15.625</v>
      </c>
      <c r="T44" s="271">
        <f>(S13-N8)/N8*100</f>
        <v>-5.2631578947368416</v>
      </c>
      <c r="U44" s="272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40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-37.5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-8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-30.434782608695656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-18.75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204">
        <f>(S19-R18)/R18*100</f>
        <v>38.461538461538467</v>
      </c>
      <c r="T50" s="271">
        <f>(S19-N14)/N14*100</f>
        <v>-55.000000000000007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F20">
    <cfRule type="iconSet" priority="23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8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14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T50 T44 T40:U42 T45:U48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N40:S44 S45:S50 N46:R50 O45:R45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orientation="portrait" r:id="rId1"/>
  <ignoredErrors>
    <ignoredError sqref="W7:AN10" formulaRange="1"/>
  </ignoredError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AN50"/>
  <sheetViews>
    <sheetView workbookViewId="0">
      <selection activeCell="T50" sqref="T50:U50"/>
    </sheetView>
  </sheetViews>
  <sheetFormatPr baseColWidth="10" defaultRowHeight="15" x14ac:dyDescent="0.25"/>
  <cols>
    <col min="1" max="1" width="2.7109375" customWidth="1"/>
    <col min="2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  <c r="AK2" s="273"/>
      <c r="AL2" s="273"/>
      <c r="AM2" s="273"/>
      <c r="AN2" s="273"/>
    </row>
    <row r="3" spans="2:40" x14ac:dyDescent="0.25">
      <c r="B3" s="273" t="s">
        <v>44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273"/>
      <c r="AL3" s="273"/>
      <c r="AM3" s="273"/>
      <c r="AN3" s="273"/>
    </row>
    <row r="4" spans="2:40" ht="15.75" thickBot="1" x14ac:dyDescent="0.3"/>
    <row r="5" spans="2:40" ht="15.75" thickBot="1" x14ac:dyDescent="0.3">
      <c r="B5" s="1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45"/>
      <c r="T6" s="239"/>
      <c r="V6" s="23" t="s">
        <v>25</v>
      </c>
      <c r="W6" s="41">
        <f t="shared" ref="W6:AN6" si="0">C8</f>
        <v>116</v>
      </c>
      <c r="X6" s="42">
        <f t="shared" si="0"/>
        <v>127</v>
      </c>
      <c r="Y6" s="42">
        <f t="shared" si="0"/>
        <v>132</v>
      </c>
      <c r="Z6" s="42">
        <f t="shared" si="0"/>
        <v>160</v>
      </c>
      <c r="AA6" s="42">
        <f t="shared" si="0"/>
        <v>158</v>
      </c>
      <c r="AB6" s="42">
        <f t="shared" si="0"/>
        <v>150</v>
      </c>
      <c r="AC6" s="42">
        <f t="shared" si="0"/>
        <v>175</v>
      </c>
      <c r="AD6" s="42">
        <f t="shared" si="0"/>
        <v>160</v>
      </c>
      <c r="AE6" s="80">
        <f t="shared" si="0"/>
        <v>167</v>
      </c>
      <c r="AF6" s="80">
        <f t="shared" si="0"/>
        <v>152</v>
      </c>
      <c r="AG6" s="80">
        <f t="shared" si="0"/>
        <v>166</v>
      </c>
      <c r="AH6" s="80">
        <f t="shared" si="0"/>
        <v>160</v>
      </c>
      <c r="AI6" s="80">
        <f t="shared" si="0"/>
        <v>165</v>
      </c>
      <c r="AJ6" s="80">
        <f t="shared" si="0"/>
        <v>150</v>
      </c>
      <c r="AK6" s="80">
        <f t="shared" si="0"/>
        <v>160</v>
      </c>
      <c r="AL6" s="80">
        <f t="shared" si="0"/>
        <v>167</v>
      </c>
      <c r="AM6" s="80">
        <f t="shared" si="0"/>
        <v>138</v>
      </c>
      <c r="AN6" s="43">
        <f t="shared" si="0"/>
        <v>118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45"/>
      <c r="T7" s="239"/>
      <c r="V7" s="24" t="s">
        <v>26</v>
      </c>
      <c r="W7" s="44">
        <f t="shared" ref="W7:AN7" si="1">SUM(C9:C13,C34)</f>
        <v>775</v>
      </c>
      <c r="X7" s="45">
        <f t="shared" si="1"/>
        <v>806</v>
      </c>
      <c r="Y7" s="45">
        <f t="shared" si="1"/>
        <v>800</v>
      </c>
      <c r="Z7" s="45">
        <f t="shared" si="1"/>
        <v>754</v>
      </c>
      <c r="AA7" s="45">
        <f t="shared" si="1"/>
        <v>762</v>
      </c>
      <c r="AB7" s="45">
        <f t="shared" si="1"/>
        <v>775</v>
      </c>
      <c r="AC7" s="45">
        <f t="shared" si="1"/>
        <v>754</v>
      </c>
      <c r="AD7" s="45">
        <f t="shared" si="1"/>
        <v>723</v>
      </c>
      <c r="AE7" s="75">
        <f t="shared" si="1"/>
        <v>716</v>
      </c>
      <c r="AF7" s="75">
        <f t="shared" si="1"/>
        <v>719</v>
      </c>
      <c r="AG7" s="75">
        <f t="shared" si="1"/>
        <v>710</v>
      </c>
      <c r="AH7" s="75">
        <f t="shared" si="1"/>
        <v>710</v>
      </c>
      <c r="AI7" s="75">
        <f t="shared" si="1"/>
        <v>687</v>
      </c>
      <c r="AJ7" s="75">
        <f t="shared" si="1"/>
        <v>672</v>
      </c>
      <c r="AK7" s="75">
        <f t="shared" si="1"/>
        <v>648</v>
      </c>
      <c r="AL7" s="75">
        <f t="shared" si="1"/>
        <v>674</v>
      </c>
      <c r="AM7" s="75">
        <f t="shared" si="1"/>
        <v>652</v>
      </c>
      <c r="AN7" s="46">
        <f t="shared" si="1"/>
        <v>684</v>
      </c>
    </row>
    <row r="8" spans="2:40" x14ac:dyDescent="0.25">
      <c r="B8" s="237" t="s">
        <v>0</v>
      </c>
      <c r="C8" s="9">
        <v>116</v>
      </c>
      <c r="D8" s="10">
        <v>127</v>
      </c>
      <c r="E8" s="181">
        <v>132</v>
      </c>
      <c r="F8" s="181">
        <v>160</v>
      </c>
      <c r="G8" s="181">
        <v>158</v>
      </c>
      <c r="H8" s="181">
        <v>150</v>
      </c>
      <c r="I8" s="181">
        <v>175</v>
      </c>
      <c r="J8" s="181">
        <v>160</v>
      </c>
      <c r="K8" s="207">
        <v>167</v>
      </c>
      <c r="L8" s="207">
        <v>152</v>
      </c>
      <c r="M8" s="207">
        <v>166</v>
      </c>
      <c r="N8" s="199">
        <v>160</v>
      </c>
      <c r="O8" s="160">
        <v>165</v>
      </c>
      <c r="P8" s="160">
        <v>150</v>
      </c>
      <c r="Q8" s="160">
        <v>160</v>
      </c>
      <c r="R8" s="160">
        <v>167</v>
      </c>
      <c r="S8" s="160">
        <v>138</v>
      </c>
      <c r="T8" s="11">
        <v>118</v>
      </c>
      <c r="V8" s="24" t="s">
        <v>27</v>
      </c>
      <c r="W8" s="44">
        <f t="shared" ref="W8:AN8" si="2">SUM(C14:C17)</f>
        <v>387</v>
      </c>
      <c r="X8" s="45">
        <f t="shared" si="2"/>
        <v>378</v>
      </c>
      <c r="Y8" s="45">
        <f t="shared" si="2"/>
        <v>385</v>
      </c>
      <c r="Z8" s="45">
        <f t="shared" si="2"/>
        <v>417</v>
      </c>
      <c r="AA8" s="45">
        <f t="shared" si="2"/>
        <v>445</v>
      </c>
      <c r="AB8" s="45">
        <f t="shared" si="2"/>
        <v>443</v>
      </c>
      <c r="AC8" s="45">
        <f t="shared" si="2"/>
        <v>464</v>
      </c>
      <c r="AD8" s="45">
        <f t="shared" si="2"/>
        <v>502</v>
      </c>
      <c r="AE8" s="75">
        <f t="shared" si="2"/>
        <v>489</v>
      </c>
      <c r="AF8" s="75">
        <f t="shared" si="2"/>
        <v>550</v>
      </c>
      <c r="AG8" s="75">
        <f t="shared" si="2"/>
        <v>536</v>
      </c>
      <c r="AH8" s="75">
        <f t="shared" si="2"/>
        <v>531</v>
      </c>
      <c r="AI8" s="75">
        <f t="shared" si="2"/>
        <v>525</v>
      </c>
      <c r="AJ8" s="75">
        <f t="shared" si="2"/>
        <v>537</v>
      </c>
      <c r="AK8" s="75">
        <f t="shared" si="2"/>
        <v>452</v>
      </c>
      <c r="AL8" s="75">
        <f t="shared" si="2"/>
        <v>500</v>
      </c>
      <c r="AM8" s="75">
        <f t="shared" si="2"/>
        <v>490</v>
      </c>
      <c r="AN8" s="46">
        <f t="shared" si="2"/>
        <v>525</v>
      </c>
    </row>
    <row r="9" spans="2:40" ht="15.75" thickBot="1" x14ac:dyDescent="0.3">
      <c r="B9" s="8" t="s">
        <v>1</v>
      </c>
      <c r="C9" s="4">
        <v>175</v>
      </c>
      <c r="D9" s="2">
        <v>178</v>
      </c>
      <c r="E9" s="2">
        <v>174</v>
      </c>
      <c r="F9" s="72">
        <v>156</v>
      </c>
      <c r="G9" s="72">
        <v>173</v>
      </c>
      <c r="H9" s="72">
        <v>164</v>
      </c>
      <c r="I9" s="72">
        <v>140</v>
      </c>
      <c r="J9" s="72">
        <v>154</v>
      </c>
      <c r="K9" s="182">
        <v>152</v>
      </c>
      <c r="L9" s="182">
        <v>153</v>
      </c>
      <c r="M9" s="182">
        <v>145</v>
      </c>
      <c r="N9" s="182">
        <v>158</v>
      </c>
      <c r="O9" s="180">
        <v>129</v>
      </c>
      <c r="P9" s="161">
        <v>136</v>
      </c>
      <c r="Q9" s="161">
        <v>129</v>
      </c>
      <c r="R9" s="161">
        <v>143</v>
      </c>
      <c r="S9" s="161">
        <v>131</v>
      </c>
      <c r="T9" s="5">
        <v>155</v>
      </c>
      <c r="V9" s="25" t="s">
        <v>28</v>
      </c>
      <c r="W9" s="47">
        <f t="shared" ref="W9:AN9" si="3">SUM(C18:C19)</f>
        <v>0</v>
      </c>
      <c r="X9" s="48">
        <f t="shared" si="3"/>
        <v>0</v>
      </c>
      <c r="Y9" s="48">
        <f t="shared" si="3"/>
        <v>0</v>
      </c>
      <c r="Z9" s="48">
        <f t="shared" si="3"/>
        <v>0</v>
      </c>
      <c r="AA9" s="48">
        <f t="shared" si="3"/>
        <v>44</v>
      </c>
      <c r="AB9" s="48">
        <f t="shared" si="3"/>
        <v>82</v>
      </c>
      <c r="AC9" s="48">
        <f t="shared" si="3"/>
        <v>75</v>
      </c>
      <c r="AD9" s="48">
        <f t="shared" si="3"/>
        <v>110</v>
      </c>
      <c r="AE9" s="82">
        <f t="shared" si="3"/>
        <v>142</v>
      </c>
      <c r="AF9" s="82">
        <f t="shared" si="3"/>
        <v>140</v>
      </c>
      <c r="AG9" s="82">
        <f t="shared" si="3"/>
        <v>140</v>
      </c>
      <c r="AH9" s="82">
        <f t="shared" si="3"/>
        <v>185</v>
      </c>
      <c r="AI9" s="82">
        <f t="shared" si="3"/>
        <v>143</v>
      </c>
      <c r="AJ9" s="82">
        <f t="shared" si="3"/>
        <v>160</v>
      </c>
      <c r="AK9" s="82">
        <f t="shared" si="3"/>
        <v>161</v>
      </c>
      <c r="AL9" s="82">
        <f t="shared" si="3"/>
        <v>148</v>
      </c>
      <c r="AM9" s="82">
        <f t="shared" si="3"/>
        <v>147</v>
      </c>
      <c r="AN9" s="49">
        <f t="shared" si="3"/>
        <v>138</v>
      </c>
    </row>
    <row r="10" spans="2:40" ht="15.75" thickBot="1" x14ac:dyDescent="0.3">
      <c r="B10" s="8" t="s">
        <v>2</v>
      </c>
      <c r="C10" s="4">
        <v>140</v>
      </c>
      <c r="D10" s="2">
        <v>153</v>
      </c>
      <c r="E10" s="2">
        <v>173</v>
      </c>
      <c r="F10" s="2">
        <v>149</v>
      </c>
      <c r="G10" s="72">
        <v>146</v>
      </c>
      <c r="H10" s="72">
        <v>163</v>
      </c>
      <c r="I10" s="72">
        <v>160</v>
      </c>
      <c r="J10" s="72">
        <v>128</v>
      </c>
      <c r="K10" s="182">
        <v>144</v>
      </c>
      <c r="L10" s="182">
        <v>142</v>
      </c>
      <c r="M10" s="182">
        <v>146</v>
      </c>
      <c r="N10" s="182">
        <v>130</v>
      </c>
      <c r="O10" s="182">
        <v>147</v>
      </c>
      <c r="P10" s="180">
        <v>126</v>
      </c>
      <c r="Q10" s="161">
        <v>117</v>
      </c>
      <c r="R10" s="161">
        <v>122</v>
      </c>
      <c r="S10" s="161">
        <v>134</v>
      </c>
      <c r="T10" s="5">
        <v>136</v>
      </c>
      <c r="V10" s="26" t="s">
        <v>29</v>
      </c>
      <c r="W10" s="50">
        <f t="shared" ref="W10:AN10" si="4">SUM(C8:C19,C34)</f>
        <v>1278</v>
      </c>
      <c r="X10" s="51">
        <f t="shared" si="4"/>
        <v>1311</v>
      </c>
      <c r="Y10" s="51">
        <f t="shared" si="4"/>
        <v>1317</v>
      </c>
      <c r="Z10" s="51">
        <f t="shared" si="4"/>
        <v>1331</v>
      </c>
      <c r="AA10" s="51">
        <f t="shared" si="4"/>
        <v>1409</v>
      </c>
      <c r="AB10" s="51">
        <f t="shared" si="4"/>
        <v>1450</v>
      </c>
      <c r="AC10" s="51">
        <f t="shared" si="4"/>
        <v>1468</v>
      </c>
      <c r="AD10" s="51">
        <f t="shared" si="4"/>
        <v>1495</v>
      </c>
      <c r="AE10" s="122">
        <f t="shared" si="4"/>
        <v>1514</v>
      </c>
      <c r="AF10" s="122">
        <f t="shared" si="4"/>
        <v>1561</v>
      </c>
      <c r="AG10" s="122">
        <f t="shared" si="4"/>
        <v>1552</v>
      </c>
      <c r="AH10" s="122">
        <f t="shared" si="4"/>
        <v>1586</v>
      </c>
      <c r="AI10" s="122">
        <f t="shared" si="4"/>
        <v>1520</v>
      </c>
      <c r="AJ10" s="122">
        <f t="shared" si="4"/>
        <v>1519</v>
      </c>
      <c r="AK10" s="122">
        <f t="shared" si="4"/>
        <v>1421</v>
      </c>
      <c r="AL10" s="122">
        <f t="shared" si="4"/>
        <v>1489</v>
      </c>
      <c r="AM10" s="122">
        <f t="shared" si="4"/>
        <v>1427</v>
      </c>
      <c r="AN10" s="52">
        <f t="shared" si="4"/>
        <v>1465</v>
      </c>
    </row>
    <row r="11" spans="2:40" x14ac:dyDescent="0.25">
      <c r="B11" s="8" t="s">
        <v>3</v>
      </c>
      <c r="C11" s="4">
        <v>164</v>
      </c>
      <c r="D11" s="2">
        <v>152</v>
      </c>
      <c r="E11" s="2">
        <v>148</v>
      </c>
      <c r="F11" s="2">
        <v>157</v>
      </c>
      <c r="G11" s="2">
        <v>150</v>
      </c>
      <c r="H11" s="72">
        <v>137</v>
      </c>
      <c r="I11" s="72">
        <v>157</v>
      </c>
      <c r="J11" s="72">
        <v>158</v>
      </c>
      <c r="K11" s="182">
        <v>125</v>
      </c>
      <c r="L11" s="182">
        <v>142</v>
      </c>
      <c r="M11" s="182">
        <v>139</v>
      </c>
      <c r="N11" s="182">
        <v>139</v>
      </c>
      <c r="O11" s="182">
        <v>141</v>
      </c>
      <c r="P11" s="182">
        <v>153</v>
      </c>
      <c r="Q11" s="180">
        <v>125</v>
      </c>
      <c r="R11" s="161">
        <v>119</v>
      </c>
      <c r="S11" s="161">
        <v>118</v>
      </c>
      <c r="T11" s="5">
        <v>139</v>
      </c>
    </row>
    <row r="12" spans="2:40" x14ac:dyDescent="0.25">
      <c r="B12" s="8" t="s">
        <v>4</v>
      </c>
      <c r="C12" s="4">
        <v>154</v>
      </c>
      <c r="D12" s="2">
        <v>169</v>
      </c>
      <c r="E12" s="2">
        <v>144</v>
      </c>
      <c r="F12" s="2">
        <v>144</v>
      </c>
      <c r="G12" s="2">
        <v>157</v>
      </c>
      <c r="H12" s="2">
        <v>162</v>
      </c>
      <c r="I12" s="72">
        <v>139</v>
      </c>
      <c r="J12" s="72">
        <v>145</v>
      </c>
      <c r="K12" s="182">
        <v>154</v>
      </c>
      <c r="L12" s="182">
        <v>128</v>
      </c>
      <c r="M12" s="182">
        <v>141</v>
      </c>
      <c r="N12" s="182">
        <v>143</v>
      </c>
      <c r="O12" s="182">
        <v>124</v>
      </c>
      <c r="P12" s="182">
        <v>135</v>
      </c>
      <c r="Q12" s="182">
        <v>143</v>
      </c>
      <c r="R12" s="180">
        <v>137</v>
      </c>
      <c r="S12" s="161">
        <v>126</v>
      </c>
      <c r="T12" s="5">
        <v>116</v>
      </c>
      <c r="V12" s="84" t="s">
        <v>75</v>
      </c>
      <c r="W12" s="84"/>
      <c r="X12" s="84"/>
      <c r="Y12" s="84"/>
      <c r="Z12" s="84"/>
      <c r="AA12" s="84"/>
      <c r="AB12" s="84"/>
      <c r="AC12" s="84"/>
      <c r="AD12" s="84"/>
      <c r="AE12" s="84"/>
    </row>
    <row r="13" spans="2:40" x14ac:dyDescent="0.25">
      <c r="B13" s="8" t="s">
        <v>5</v>
      </c>
      <c r="C13" s="4">
        <v>142</v>
      </c>
      <c r="D13" s="2">
        <v>154</v>
      </c>
      <c r="E13" s="2">
        <v>161</v>
      </c>
      <c r="F13" s="2">
        <v>148</v>
      </c>
      <c r="G13" s="2">
        <v>136</v>
      </c>
      <c r="H13" s="2">
        <v>149</v>
      </c>
      <c r="I13" s="2">
        <v>158</v>
      </c>
      <c r="J13" s="72">
        <v>138</v>
      </c>
      <c r="K13" s="182">
        <v>141</v>
      </c>
      <c r="L13" s="182">
        <v>154</v>
      </c>
      <c r="M13" s="182">
        <v>139</v>
      </c>
      <c r="N13" s="182">
        <v>140</v>
      </c>
      <c r="O13" s="182">
        <v>146</v>
      </c>
      <c r="P13" s="182">
        <v>122</v>
      </c>
      <c r="Q13" s="182">
        <v>134</v>
      </c>
      <c r="R13" s="182">
        <v>153</v>
      </c>
      <c r="S13" s="180">
        <v>143</v>
      </c>
      <c r="T13" s="5">
        <v>138</v>
      </c>
    </row>
    <row r="14" spans="2:40" ht="15.75" thickBot="1" x14ac:dyDescent="0.3">
      <c r="B14" s="8" t="s">
        <v>6</v>
      </c>
      <c r="C14" s="4">
        <v>114</v>
      </c>
      <c r="D14" s="2">
        <v>116</v>
      </c>
      <c r="E14" s="72">
        <v>123</v>
      </c>
      <c r="F14" s="72">
        <v>150</v>
      </c>
      <c r="G14" s="72">
        <v>151</v>
      </c>
      <c r="H14" s="72">
        <v>158</v>
      </c>
      <c r="I14" s="72">
        <v>166</v>
      </c>
      <c r="J14" s="72">
        <v>153</v>
      </c>
      <c r="K14" s="182">
        <v>124</v>
      </c>
      <c r="L14" s="182">
        <v>189</v>
      </c>
      <c r="M14" s="182">
        <v>158</v>
      </c>
      <c r="N14" s="191">
        <v>135</v>
      </c>
      <c r="O14" s="161">
        <v>154</v>
      </c>
      <c r="P14" s="161">
        <v>169</v>
      </c>
      <c r="Q14" s="161">
        <v>131</v>
      </c>
      <c r="R14" s="161">
        <v>155</v>
      </c>
      <c r="S14" s="161">
        <v>144</v>
      </c>
      <c r="T14" s="5">
        <v>162</v>
      </c>
    </row>
    <row r="15" spans="2:40" ht="15.75" thickBot="1" x14ac:dyDescent="0.3">
      <c r="B15" s="8" t="s">
        <v>7</v>
      </c>
      <c r="C15" s="4">
        <v>105</v>
      </c>
      <c r="D15" s="2">
        <v>103</v>
      </c>
      <c r="E15" s="2">
        <v>107</v>
      </c>
      <c r="F15" s="72">
        <v>114</v>
      </c>
      <c r="G15" s="72">
        <v>121</v>
      </c>
      <c r="H15" s="72">
        <v>120</v>
      </c>
      <c r="I15" s="72">
        <v>128</v>
      </c>
      <c r="J15" s="72">
        <v>133</v>
      </c>
      <c r="K15" s="182">
        <v>147</v>
      </c>
      <c r="L15" s="182">
        <v>125</v>
      </c>
      <c r="M15" s="182">
        <v>156</v>
      </c>
      <c r="N15" s="182">
        <v>148</v>
      </c>
      <c r="O15" s="191">
        <v>121</v>
      </c>
      <c r="P15" s="161">
        <v>141</v>
      </c>
      <c r="Q15" s="161">
        <v>128</v>
      </c>
      <c r="R15" s="161">
        <v>134</v>
      </c>
      <c r="S15" s="161">
        <v>133</v>
      </c>
      <c r="T15" s="5">
        <v>135</v>
      </c>
      <c r="W15" s="12">
        <v>2008</v>
      </c>
      <c r="X15" s="13">
        <v>2009</v>
      </c>
      <c r="Y15" s="13">
        <v>2010</v>
      </c>
      <c r="Z15" s="13">
        <v>2011</v>
      </c>
      <c r="AA15" s="13">
        <v>2012</v>
      </c>
      <c r="AB15" s="13">
        <v>2013</v>
      </c>
      <c r="AC15" s="13">
        <v>2014</v>
      </c>
      <c r="AD15" s="13">
        <v>2015</v>
      </c>
      <c r="AE15" s="154">
        <v>2016</v>
      </c>
      <c r="AF15" s="154">
        <v>2017</v>
      </c>
      <c r="AG15" s="154">
        <v>2018</v>
      </c>
      <c r="AH15" s="154">
        <v>2019</v>
      </c>
      <c r="AI15" s="154">
        <v>2020</v>
      </c>
      <c r="AJ15" s="154">
        <v>2021</v>
      </c>
      <c r="AK15" s="154">
        <v>2022</v>
      </c>
      <c r="AL15" s="154">
        <v>2023</v>
      </c>
      <c r="AM15" s="154">
        <v>2024</v>
      </c>
      <c r="AN15" s="14">
        <v>2025</v>
      </c>
    </row>
    <row r="16" spans="2:40" x14ac:dyDescent="0.25">
      <c r="B16" s="8" t="s">
        <v>8</v>
      </c>
      <c r="C16" s="4">
        <v>97</v>
      </c>
      <c r="D16" s="2">
        <v>86</v>
      </c>
      <c r="E16" s="2">
        <v>86</v>
      </c>
      <c r="F16" s="2">
        <v>94</v>
      </c>
      <c r="G16" s="72">
        <v>107</v>
      </c>
      <c r="H16" s="72">
        <v>109</v>
      </c>
      <c r="I16" s="72">
        <v>96</v>
      </c>
      <c r="J16" s="72">
        <v>128</v>
      </c>
      <c r="K16" s="182">
        <v>119</v>
      </c>
      <c r="L16" s="182">
        <v>131</v>
      </c>
      <c r="M16" s="182">
        <v>115</v>
      </c>
      <c r="N16" s="182">
        <v>150</v>
      </c>
      <c r="O16" s="182">
        <v>128</v>
      </c>
      <c r="P16" s="191">
        <v>107</v>
      </c>
      <c r="Q16" s="161">
        <v>109</v>
      </c>
      <c r="R16" s="161">
        <v>119</v>
      </c>
      <c r="S16" s="161">
        <v>113</v>
      </c>
      <c r="T16" s="5">
        <v>123</v>
      </c>
      <c r="V16" s="23" t="s">
        <v>25</v>
      </c>
      <c r="W16" s="53"/>
      <c r="X16" s="55">
        <f>(X6-W6)/W6*100</f>
        <v>9.4827586206896548</v>
      </c>
      <c r="Y16" s="55">
        <f t="shared" ref="Y16:AN16" si="5">(Y6-X6)/X6*100</f>
        <v>3.9370078740157481</v>
      </c>
      <c r="Z16" s="55">
        <f t="shared" si="5"/>
        <v>21.212121212121211</v>
      </c>
      <c r="AA16" s="61">
        <f t="shared" si="5"/>
        <v>-1.25</v>
      </c>
      <c r="AB16" s="61">
        <f t="shared" si="5"/>
        <v>-5.0632911392405067</v>
      </c>
      <c r="AC16" s="55">
        <f t="shared" si="5"/>
        <v>16.666666666666664</v>
      </c>
      <c r="AD16" s="61">
        <f t="shared" si="5"/>
        <v>-8.5714285714285712</v>
      </c>
      <c r="AE16" s="156">
        <f t="shared" si="5"/>
        <v>4.375</v>
      </c>
      <c r="AF16" s="170">
        <f t="shared" si="5"/>
        <v>-8.9820359281437128</v>
      </c>
      <c r="AG16" s="156">
        <f t="shared" si="5"/>
        <v>9.2105263157894726</v>
      </c>
      <c r="AH16" s="170">
        <f t="shared" si="5"/>
        <v>-3.6144578313253009</v>
      </c>
      <c r="AI16" s="156">
        <f t="shared" si="5"/>
        <v>3.125</v>
      </c>
      <c r="AJ16" s="170">
        <f t="shared" si="5"/>
        <v>-9.0909090909090917</v>
      </c>
      <c r="AK16" s="156">
        <f t="shared" si="5"/>
        <v>6.666666666666667</v>
      </c>
      <c r="AL16" s="156">
        <f t="shared" si="5"/>
        <v>4.375</v>
      </c>
      <c r="AM16" s="170">
        <f t="shared" si="5"/>
        <v>-17.365269461077844</v>
      </c>
      <c r="AN16" s="69">
        <f t="shared" si="5"/>
        <v>-14.492753623188406</v>
      </c>
    </row>
    <row r="17" spans="2:40" x14ac:dyDescent="0.25">
      <c r="B17" s="8" t="s">
        <v>9</v>
      </c>
      <c r="C17" s="4">
        <v>71</v>
      </c>
      <c r="D17" s="2">
        <v>73</v>
      </c>
      <c r="E17" s="2">
        <v>69</v>
      </c>
      <c r="F17" s="2">
        <v>59</v>
      </c>
      <c r="G17" s="2">
        <v>66</v>
      </c>
      <c r="H17" s="72">
        <v>56</v>
      </c>
      <c r="I17" s="72">
        <v>74</v>
      </c>
      <c r="J17" s="72">
        <v>88</v>
      </c>
      <c r="K17" s="182">
        <v>99</v>
      </c>
      <c r="L17" s="182">
        <v>105</v>
      </c>
      <c r="M17" s="182">
        <v>107</v>
      </c>
      <c r="N17" s="182">
        <v>98</v>
      </c>
      <c r="O17" s="182">
        <v>122</v>
      </c>
      <c r="P17" s="182">
        <v>120</v>
      </c>
      <c r="Q17" s="191">
        <v>84</v>
      </c>
      <c r="R17" s="161">
        <v>92</v>
      </c>
      <c r="S17" s="161">
        <v>100</v>
      </c>
      <c r="T17" s="5">
        <v>105</v>
      </c>
      <c r="V17" s="24" t="s">
        <v>26</v>
      </c>
      <c r="W17" s="34"/>
      <c r="X17" s="57">
        <f t="shared" ref="X17:AN20" si="6">(X7-W7)/W7*100</f>
        <v>4</v>
      </c>
      <c r="Y17" s="63">
        <f t="shared" si="6"/>
        <v>-0.74441687344913154</v>
      </c>
      <c r="Z17" s="63">
        <f t="shared" si="6"/>
        <v>-5.75</v>
      </c>
      <c r="AA17" s="57">
        <f t="shared" si="6"/>
        <v>1.0610079575596816</v>
      </c>
      <c r="AB17" s="57">
        <f t="shared" si="6"/>
        <v>1.7060367454068242</v>
      </c>
      <c r="AC17" s="63">
        <f t="shared" si="6"/>
        <v>-2.7096774193548385</v>
      </c>
      <c r="AD17" s="63">
        <f t="shared" si="6"/>
        <v>-4.111405835543767</v>
      </c>
      <c r="AE17" s="157">
        <f t="shared" si="6"/>
        <v>-0.9681881051175657</v>
      </c>
      <c r="AF17" s="168">
        <f t="shared" si="6"/>
        <v>0.41899441340782123</v>
      </c>
      <c r="AG17" s="157">
        <f t="shared" si="6"/>
        <v>-1.2517385257301807</v>
      </c>
      <c r="AH17" s="196">
        <f t="shared" si="6"/>
        <v>0</v>
      </c>
      <c r="AI17" s="157">
        <f t="shared" si="6"/>
        <v>-3.2394366197183095</v>
      </c>
      <c r="AJ17" s="157">
        <f t="shared" si="6"/>
        <v>-2.1834061135371177</v>
      </c>
      <c r="AK17" s="157">
        <f t="shared" si="6"/>
        <v>-3.5714285714285712</v>
      </c>
      <c r="AL17" s="168">
        <f t="shared" si="6"/>
        <v>4.0123456790123457</v>
      </c>
      <c r="AM17" s="157">
        <f t="shared" si="6"/>
        <v>-3.2640949554896146</v>
      </c>
      <c r="AN17" s="67">
        <f t="shared" si="6"/>
        <v>4.9079754601226995</v>
      </c>
    </row>
    <row r="18" spans="2:40" x14ac:dyDescent="0.25">
      <c r="B18" s="8" t="s">
        <v>10</v>
      </c>
      <c r="C18" s="4"/>
      <c r="D18" s="2"/>
      <c r="E18" s="2"/>
      <c r="F18" s="2"/>
      <c r="G18" s="2">
        <v>44</v>
      </c>
      <c r="H18" s="2">
        <v>46</v>
      </c>
      <c r="I18" s="72">
        <v>40</v>
      </c>
      <c r="J18" s="72">
        <v>74</v>
      </c>
      <c r="K18" s="182">
        <v>72</v>
      </c>
      <c r="L18" s="182">
        <v>76</v>
      </c>
      <c r="M18" s="182">
        <v>87</v>
      </c>
      <c r="N18" s="182">
        <v>98</v>
      </c>
      <c r="O18" s="182">
        <v>77</v>
      </c>
      <c r="P18" s="182">
        <v>97</v>
      </c>
      <c r="Q18" s="182">
        <v>90</v>
      </c>
      <c r="R18" s="191">
        <v>79</v>
      </c>
      <c r="S18" s="161">
        <v>78</v>
      </c>
      <c r="T18" s="5">
        <v>83</v>
      </c>
      <c r="V18" s="24" t="s">
        <v>27</v>
      </c>
      <c r="W18" s="34"/>
      <c r="X18" s="63">
        <f t="shared" si="6"/>
        <v>-2.3255813953488373</v>
      </c>
      <c r="Y18" s="57">
        <f t="shared" si="6"/>
        <v>1.8518518518518516</v>
      </c>
      <c r="Z18" s="57">
        <f t="shared" si="6"/>
        <v>8.3116883116883109</v>
      </c>
      <c r="AA18" s="57">
        <f t="shared" si="6"/>
        <v>6.7146282973621103</v>
      </c>
      <c r="AB18" s="63">
        <f t="shared" si="6"/>
        <v>-0.44943820224719105</v>
      </c>
      <c r="AC18" s="57">
        <f t="shared" si="6"/>
        <v>4.7404063205417613</v>
      </c>
      <c r="AD18" s="57">
        <f t="shared" si="6"/>
        <v>8.1896551724137936</v>
      </c>
      <c r="AE18" s="157">
        <f t="shared" si="6"/>
        <v>-2.5896414342629481</v>
      </c>
      <c r="AF18" s="168">
        <f t="shared" si="6"/>
        <v>12.474437627811861</v>
      </c>
      <c r="AG18" s="157">
        <f t="shared" si="6"/>
        <v>-2.5454545454545454</v>
      </c>
      <c r="AH18" s="157">
        <f t="shared" si="6"/>
        <v>-0.93283582089552231</v>
      </c>
      <c r="AI18" s="157">
        <f t="shared" si="6"/>
        <v>-1.1299435028248588</v>
      </c>
      <c r="AJ18" s="168">
        <f t="shared" si="6"/>
        <v>2.2857142857142856</v>
      </c>
      <c r="AK18" s="157">
        <f t="shared" si="6"/>
        <v>-15.828677839851025</v>
      </c>
      <c r="AL18" s="168">
        <f t="shared" si="6"/>
        <v>10.619469026548673</v>
      </c>
      <c r="AM18" s="157">
        <f t="shared" si="6"/>
        <v>-2</v>
      </c>
      <c r="AN18" s="67">
        <f t="shared" si="6"/>
        <v>7.1428571428571423</v>
      </c>
    </row>
    <row r="19" spans="2:40" ht="15.75" thickBot="1" x14ac:dyDescent="0.3">
      <c r="B19" s="8" t="s">
        <v>11</v>
      </c>
      <c r="C19" s="4"/>
      <c r="D19" s="2"/>
      <c r="E19" s="2"/>
      <c r="F19" s="2"/>
      <c r="G19" s="2"/>
      <c r="H19" s="2">
        <v>36</v>
      </c>
      <c r="I19" s="2">
        <v>35</v>
      </c>
      <c r="J19" s="72">
        <v>36</v>
      </c>
      <c r="K19" s="182">
        <v>70</v>
      </c>
      <c r="L19" s="182">
        <v>64</v>
      </c>
      <c r="M19" s="182">
        <v>53</v>
      </c>
      <c r="N19" s="182">
        <v>87</v>
      </c>
      <c r="O19" s="182">
        <v>66</v>
      </c>
      <c r="P19" s="182">
        <v>63</v>
      </c>
      <c r="Q19" s="182">
        <v>71</v>
      </c>
      <c r="R19" s="182">
        <v>69</v>
      </c>
      <c r="S19" s="191">
        <v>69</v>
      </c>
      <c r="T19" s="5">
        <v>55</v>
      </c>
      <c r="V19" s="25" t="s">
        <v>28</v>
      </c>
      <c r="W19" s="35"/>
      <c r="X19" s="58"/>
      <c r="Y19" s="58"/>
      <c r="Z19" s="59"/>
      <c r="AA19" s="59"/>
      <c r="AB19" s="59">
        <f t="shared" si="6"/>
        <v>86.36363636363636</v>
      </c>
      <c r="AC19" s="64">
        <f t="shared" si="6"/>
        <v>-8.536585365853659</v>
      </c>
      <c r="AD19" s="59">
        <f t="shared" si="6"/>
        <v>46.666666666666664</v>
      </c>
      <c r="AE19" s="158">
        <f t="shared" si="6"/>
        <v>29.09090909090909</v>
      </c>
      <c r="AF19" s="171">
        <f t="shared" si="6"/>
        <v>-1.4084507042253522</v>
      </c>
      <c r="AG19" s="194">
        <f t="shared" si="6"/>
        <v>0</v>
      </c>
      <c r="AH19" s="158">
        <f t="shared" si="6"/>
        <v>32.142857142857146</v>
      </c>
      <c r="AI19" s="171">
        <f t="shared" si="6"/>
        <v>-22.702702702702705</v>
      </c>
      <c r="AJ19" s="158">
        <f t="shared" si="6"/>
        <v>11.888111888111888</v>
      </c>
      <c r="AK19" s="158">
        <f t="shared" si="6"/>
        <v>0.625</v>
      </c>
      <c r="AL19" s="171">
        <f t="shared" si="6"/>
        <v>-8.0745341614906838</v>
      </c>
      <c r="AM19" s="171">
        <f t="shared" si="6"/>
        <v>-0.67567567567567566</v>
      </c>
      <c r="AN19" s="70">
        <f t="shared" si="6"/>
        <v>-6.1224489795918364</v>
      </c>
    </row>
    <row r="20" spans="2:40" ht="15.75" thickBot="1" x14ac:dyDescent="0.3">
      <c r="B20" s="8" t="s">
        <v>12</v>
      </c>
      <c r="C20" s="4"/>
      <c r="D20" s="2"/>
      <c r="E20" s="2"/>
      <c r="F20" s="2"/>
      <c r="G20" s="2"/>
      <c r="H20" s="2"/>
      <c r="I20" s="2"/>
      <c r="J20" s="2"/>
      <c r="K20" s="161"/>
      <c r="L20" s="161"/>
      <c r="M20" s="161"/>
      <c r="N20" s="161"/>
      <c r="O20" s="161"/>
      <c r="P20" s="161"/>
      <c r="Q20" s="161"/>
      <c r="R20" s="161"/>
      <c r="S20" s="161"/>
      <c r="T20" s="5"/>
      <c r="V20" s="26" t="s">
        <v>29</v>
      </c>
      <c r="W20" s="38"/>
      <c r="X20" s="54">
        <f t="shared" si="6"/>
        <v>2.5821596244131455</v>
      </c>
      <c r="Y20" s="54">
        <f t="shared" si="6"/>
        <v>0.45766590389016021</v>
      </c>
      <c r="Z20" s="54">
        <f t="shared" si="6"/>
        <v>1.0630220197418374</v>
      </c>
      <c r="AA20" s="54">
        <f t="shared" si="6"/>
        <v>5.8602554470323067</v>
      </c>
      <c r="AB20" s="54">
        <f t="shared" si="6"/>
        <v>2.9098651525904895</v>
      </c>
      <c r="AC20" s="54">
        <f t="shared" si="6"/>
        <v>1.2413793103448276</v>
      </c>
      <c r="AD20" s="54">
        <f t="shared" si="6"/>
        <v>1.8392370572207086</v>
      </c>
      <c r="AE20" s="169">
        <f t="shared" si="6"/>
        <v>1.2709030100334449</v>
      </c>
      <c r="AF20" s="169">
        <f t="shared" si="6"/>
        <v>3.1043593130779392</v>
      </c>
      <c r="AG20" s="159">
        <f t="shared" si="6"/>
        <v>-0.57655349135169764</v>
      </c>
      <c r="AH20" s="169">
        <f t="shared" si="6"/>
        <v>2.1907216494845358</v>
      </c>
      <c r="AI20" s="159">
        <f t="shared" si="6"/>
        <v>-4.1614123581336697</v>
      </c>
      <c r="AJ20" s="159">
        <f t="shared" si="6"/>
        <v>-6.5789473684210523E-2</v>
      </c>
      <c r="AK20" s="159">
        <f t="shared" si="6"/>
        <v>-6.4516129032258061</v>
      </c>
      <c r="AL20" s="169">
        <f t="shared" si="6"/>
        <v>4.7853624208304009</v>
      </c>
      <c r="AM20" s="159">
        <f t="shared" si="6"/>
        <v>-4.1638683680322366</v>
      </c>
      <c r="AN20" s="68">
        <f t="shared" si="6"/>
        <v>2.662929222144359</v>
      </c>
    </row>
    <row r="21" spans="2:40" x14ac:dyDescent="0.25">
      <c r="B21" s="8" t="s">
        <v>13</v>
      </c>
      <c r="C21" s="4"/>
      <c r="D21" s="2"/>
      <c r="E21" s="2"/>
      <c r="F21" s="2"/>
      <c r="G21" s="2"/>
      <c r="H21" s="2"/>
      <c r="I21" s="2"/>
      <c r="J21" s="2"/>
      <c r="K21" s="161"/>
      <c r="L21" s="161"/>
      <c r="M21" s="161"/>
      <c r="N21" s="161"/>
      <c r="O21" s="161"/>
      <c r="P21" s="161"/>
      <c r="Q21" s="161"/>
      <c r="R21" s="161"/>
      <c r="S21" s="161"/>
      <c r="T21" s="5"/>
    </row>
    <row r="22" spans="2:40" x14ac:dyDescent="0.25">
      <c r="B22" s="8" t="s">
        <v>14</v>
      </c>
      <c r="C22" s="4"/>
      <c r="D22" s="2"/>
      <c r="E22" s="2"/>
      <c r="F22" s="2"/>
      <c r="G22" s="2"/>
      <c r="H22" s="2">
        <v>400</v>
      </c>
      <c r="I22" s="3"/>
      <c r="J22" s="3"/>
      <c r="K22" s="162"/>
      <c r="L22" s="162"/>
      <c r="M22" s="162"/>
      <c r="N22" s="162"/>
      <c r="O22" s="162"/>
      <c r="P22" s="162"/>
      <c r="Q22" s="162"/>
      <c r="R22" s="162"/>
      <c r="S22" s="162"/>
      <c r="T22" s="6"/>
      <c r="V22" s="84" t="s">
        <v>45</v>
      </c>
    </row>
    <row r="23" spans="2:40" x14ac:dyDescent="0.25">
      <c r="B23" s="8" t="s">
        <v>15</v>
      </c>
      <c r="C23" s="4"/>
      <c r="D23" s="2">
        <v>54</v>
      </c>
      <c r="E23" s="2">
        <v>52</v>
      </c>
      <c r="F23" s="2"/>
      <c r="G23" s="2"/>
      <c r="H23" s="2"/>
      <c r="I23" s="2">
        <v>308</v>
      </c>
      <c r="J23" s="2">
        <v>460</v>
      </c>
      <c r="K23" s="161"/>
      <c r="L23" s="161"/>
      <c r="M23" s="161"/>
      <c r="N23" s="161"/>
      <c r="O23" s="161"/>
      <c r="P23" s="161"/>
      <c r="Q23" s="161"/>
      <c r="R23" s="161"/>
      <c r="S23" s="161"/>
      <c r="T23" s="5"/>
    </row>
    <row r="24" spans="2:40" x14ac:dyDescent="0.25">
      <c r="B24" s="8" t="s">
        <v>16</v>
      </c>
      <c r="C24" s="4"/>
      <c r="D24" s="2"/>
      <c r="E24" s="2"/>
      <c r="F24" s="2"/>
      <c r="G24" s="2"/>
      <c r="H24" s="2">
        <v>40</v>
      </c>
      <c r="I24" s="2">
        <v>119</v>
      </c>
      <c r="J24" s="2"/>
      <c r="K24" s="161"/>
      <c r="L24" s="161"/>
      <c r="M24" s="161"/>
      <c r="N24" s="161"/>
      <c r="O24" s="161"/>
      <c r="P24" s="161"/>
      <c r="Q24" s="161"/>
      <c r="R24" s="161"/>
      <c r="S24" s="161"/>
      <c r="T24" s="5"/>
    </row>
    <row r="25" spans="2:40" x14ac:dyDescent="0.25">
      <c r="B25" s="8" t="s">
        <v>17</v>
      </c>
      <c r="C25" s="4"/>
      <c r="D25" s="2">
        <v>27</v>
      </c>
      <c r="E25" s="2">
        <v>44</v>
      </c>
      <c r="F25" s="2"/>
      <c r="G25" s="2"/>
      <c r="H25" s="2"/>
      <c r="I25" s="2">
        <v>54</v>
      </c>
      <c r="J25" s="2">
        <v>57</v>
      </c>
      <c r="K25" s="161"/>
      <c r="L25" s="161"/>
      <c r="M25" s="161"/>
      <c r="N25" s="161"/>
      <c r="O25" s="161"/>
      <c r="P25" s="161"/>
      <c r="Q25" s="161"/>
      <c r="R25" s="161"/>
      <c r="S25" s="161"/>
      <c r="T25" s="5">
        <v>28</v>
      </c>
    </row>
    <row r="26" spans="2:40" x14ac:dyDescent="0.25">
      <c r="B26" s="8" t="s">
        <v>18</v>
      </c>
      <c r="C26" s="4"/>
      <c r="D26" s="2"/>
      <c r="E26" s="2"/>
      <c r="F26" s="2">
        <v>17</v>
      </c>
      <c r="G26" s="2"/>
      <c r="H26" s="2"/>
      <c r="I26" s="2"/>
      <c r="J26" s="2"/>
      <c r="K26" s="161">
        <v>34</v>
      </c>
      <c r="L26" s="161"/>
      <c r="M26" s="161"/>
      <c r="N26" s="161"/>
      <c r="O26" s="161"/>
      <c r="P26" s="161"/>
      <c r="Q26" s="161"/>
      <c r="R26" s="161"/>
      <c r="S26" s="161"/>
      <c r="T26" s="5"/>
    </row>
    <row r="27" spans="2:40" x14ac:dyDescent="0.25">
      <c r="B27" s="8" t="s">
        <v>19</v>
      </c>
      <c r="C27" s="4"/>
      <c r="D27" s="2"/>
      <c r="E27" s="2"/>
      <c r="F27" s="2"/>
      <c r="G27" s="2"/>
      <c r="H27" s="2"/>
      <c r="I27" s="2"/>
      <c r="J27" s="2"/>
      <c r="K27" s="161"/>
      <c r="L27" s="161"/>
      <c r="M27" s="161"/>
      <c r="N27" s="161"/>
      <c r="O27" s="161"/>
      <c r="P27" s="161"/>
      <c r="Q27" s="161"/>
      <c r="R27" s="161"/>
      <c r="S27" s="161"/>
      <c r="T27" s="5"/>
      <c r="W27" s="84"/>
      <c r="X27" s="84"/>
      <c r="Y27" s="84"/>
      <c r="Z27" s="84"/>
      <c r="AA27" s="84"/>
      <c r="AB27" s="84"/>
      <c r="AC27" s="84"/>
      <c r="AD27" s="84"/>
      <c r="AE27" s="84"/>
    </row>
    <row r="28" spans="2:40" x14ac:dyDescent="0.25">
      <c r="B28" s="8" t="s">
        <v>20</v>
      </c>
      <c r="C28" s="4"/>
      <c r="D28" s="2"/>
      <c r="E28" s="2"/>
      <c r="F28" s="2"/>
      <c r="G28" s="2"/>
      <c r="H28" s="2"/>
      <c r="I28" s="2"/>
      <c r="J28" s="2"/>
      <c r="K28" s="161"/>
      <c r="L28" s="161">
        <v>16</v>
      </c>
      <c r="M28" s="161"/>
      <c r="N28" s="161"/>
      <c r="O28" s="161"/>
      <c r="P28" s="161"/>
      <c r="Q28" s="161"/>
      <c r="R28" s="161"/>
      <c r="S28" s="161"/>
      <c r="T28" s="5"/>
    </row>
    <row r="29" spans="2:40" x14ac:dyDescent="0.25">
      <c r="B29" s="15" t="s">
        <v>93</v>
      </c>
      <c r="C29" s="16"/>
      <c r="D29" s="17"/>
      <c r="E29" s="17"/>
      <c r="F29" s="17"/>
      <c r="G29" s="17"/>
      <c r="H29" s="17"/>
      <c r="I29" s="17"/>
      <c r="J29" s="17"/>
      <c r="K29" s="163"/>
      <c r="L29" s="163"/>
      <c r="M29" s="163"/>
      <c r="N29" s="163"/>
      <c r="O29" s="163"/>
      <c r="P29" s="163"/>
      <c r="Q29" s="163"/>
      <c r="R29" s="163"/>
      <c r="S29" s="163"/>
      <c r="T29" s="18"/>
    </row>
    <row r="30" spans="2:40" x14ac:dyDescent="0.25">
      <c r="B30" s="15" t="s">
        <v>94</v>
      </c>
      <c r="C30" s="16"/>
      <c r="D30" s="17"/>
      <c r="E30" s="17"/>
      <c r="F30" s="17"/>
      <c r="G30" s="17"/>
      <c r="H30" s="17"/>
      <c r="I30" s="17"/>
      <c r="J30" s="17"/>
      <c r="K30" s="163"/>
      <c r="L30" s="163"/>
      <c r="M30" s="163"/>
      <c r="N30" s="163"/>
      <c r="O30" s="163"/>
      <c r="P30" s="163"/>
      <c r="Q30" s="163"/>
      <c r="R30" s="163"/>
      <c r="S30" s="163"/>
      <c r="T30" s="18"/>
    </row>
    <row r="31" spans="2:40" x14ac:dyDescent="0.25">
      <c r="B31" s="15" t="s">
        <v>95</v>
      </c>
      <c r="C31" s="16"/>
      <c r="D31" s="17"/>
      <c r="E31" s="17"/>
      <c r="F31" s="17"/>
      <c r="G31" s="17"/>
      <c r="H31" s="17"/>
      <c r="I31" s="17"/>
      <c r="J31" s="17"/>
      <c r="K31" s="163"/>
      <c r="L31" s="163"/>
      <c r="M31" s="163"/>
      <c r="N31" s="163"/>
      <c r="O31" s="163"/>
      <c r="P31" s="163"/>
      <c r="Q31" s="163"/>
      <c r="R31" s="163"/>
      <c r="S31" s="163"/>
      <c r="T31" s="18"/>
    </row>
    <row r="32" spans="2:40" x14ac:dyDescent="0.25">
      <c r="B32" s="15" t="s">
        <v>96</v>
      </c>
      <c r="C32" s="16"/>
      <c r="D32" s="17"/>
      <c r="E32" s="17"/>
      <c r="F32" s="17"/>
      <c r="G32" s="17"/>
      <c r="H32" s="17"/>
      <c r="I32" s="17"/>
      <c r="J32" s="17"/>
      <c r="K32" s="163"/>
      <c r="L32" s="163"/>
      <c r="M32" s="163"/>
      <c r="N32" s="163"/>
      <c r="O32" s="163"/>
      <c r="P32" s="163"/>
      <c r="Q32" s="163"/>
      <c r="R32" s="163"/>
      <c r="S32" s="163"/>
      <c r="T32" s="18"/>
    </row>
    <row r="33" spans="2:21" x14ac:dyDescent="0.25">
      <c r="B33" s="15" t="s">
        <v>97</v>
      </c>
      <c r="C33" s="16"/>
      <c r="D33" s="17"/>
      <c r="E33" s="17"/>
      <c r="F33" s="17"/>
      <c r="G33" s="17"/>
      <c r="H33" s="17"/>
      <c r="I33" s="17"/>
      <c r="J33" s="17"/>
      <c r="K33" s="163"/>
      <c r="L33" s="163"/>
      <c r="M33" s="163"/>
      <c r="N33" s="163"/>
      <c r="O33" s="163"/>
      <c r="P33" s="163"/>
      <c r="Q33" s="163"/>
      <c r="R33" s="163"/>
      <c r="S33" s="163"/>
      <c r="T33" s="18"/>
    </row>
    <row r="34" spans="2:21" ht="15.75" thickBot="1" x14ac:dyDescent="0.3">
      <c r="B34" s="100" t="s">
        <v>21</v>
      </c>
      <c r="C34" s="97"/>
      <c r="D34" s="98"/>
      <c r="E34" s="98"/>
      <c r="F34" s="98"/>
      <c r="G34" s="98"/>
      <c r="H34" s="98"/>
      <c r="I34" s="98"/>
      <c r="J34" s="98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1" ht="15.75" thickBot="1" x14ac:dyDescent="0.3">
      <c r="B35" s="29" t="s">
        <v>24</v>
      </c>
      <c r="C35" s="20">
        <v>1278</v>
      </c>
      <c r="D35" s="21">
        <v>1392</v>
      </c>
      <c r="E35" s="21">
        <v>1413</v>
      </c>
      <c r="F35" s="21">
        <v>1348</v>
      </c>
      <c r="G35" s="21">
        <v>1409</v>
      </c>
      <c r="H35" s="21">
        <v>1890</v>
      </c>
      <c r="I35" s="21">
        <v>1949</v>
      </c>
      <c r="J35" s="21">
        <v>2012</v>
      </c>
      <c r="K35" s="164">
        <v>1548</v>
      </c>
      <c r="L35" s="164">
        <v>1577</v>
      </c>
      <c r="M35" s="164">
        <v>1552</v>
      </c>
      <c r="N35" s="164">
        <v>1586</v>
      </c>
      <c r="O35" s="164">
        <v>1520</v>
      </c>
      <c r="P35" s="164">
        <v>1519</v>
      </c>
      <c r="Q35" s="164">
        <v>1421</v>
      </c>
      <c r="R35" s="164">
        <v>1489</v>
      </c>
      <c r="S35" s="164">
        <v>1427</v>
      </c>
      <c r="T35" s="22">
        <v>1493</v>
      </c>
    </row>
    <row r="37" spans="2:21" ht="15.75" thickBot="1" x14ac:dyDescent="0.3">
      <c r="B37" s="274" t="s">
        <v>58</v>
      </c>
      <c r="C37" s="274"/>
      <c r="D37" s="274"/>
      <c r="E37" s="274"/>
      <c r="F37" s="274"/>
      <c r="G37" s="274"/>
      <c r="H37" s="274"/>
      <c r="I37" s="274"/>
      <c r="J37" s="274"/>
      <c r="K37" s="274"/>
    </row>
    <row r="38" spans="2:21" ht="15.75" thickBot="1" x14ac:dyDescent="0.3">
      <c r="B38" s="1"/>
      <c r="C38" s="95">
        <v>2008</v>
      </c>
      <c r="D38" s="96">
        <v>2009</v>
      </c>
      <c r="E38" s="96">
        <v>2010</v>
      </c>
      <c r="F38" s="96">
        <v>2011</v>
      </c>
      <c r="G38" s="96">
        <v>2012</v>
      </c>
      <c r="H38" s="96">
        <v>2013</v>
      </c>
      <c r="I38" s="96">
        <v>2014</v>
      </c>
      <c r="J38" s="175">
        <v>2015</v>
      </c>
      <c r="K38" s="175">
        <v>2016</v>
      </c>
      <c r="L38" s="175">
        <v>2017</v>
      </c>
      <c r="M38" s="175">
        <v>2018</v>
      </c>
      <c r="N38" s="218">
        <v>2019</v>
      </c>
      <c r="O38" s="218">
        <v>2020</v>
      </c>
      <c r="P38" s="218">
        <v>2021</v>
      </c>
      <c r="Q38" s="218">
        <v>2022</v>
      </c>
      <c r="R38" s="218">
        <v>2023</v>
      </c>
      <c r="S38" s="216">
        <v>2024</v>
      </c>
      <c r="T38" s="91"/>
      <c r="U38" s="91"/>
    </row>
    <row r="39" spans="2:21" x14ac:dyDescent="0.25">
      <c r="B39" s="7" t="s">
        <v>0</v>
      </c>
      <c r="C39" s="4"/>
      <c r="D39" s="2"/>
      <c r="E39" s="174"/>
      <c r="F39" s="174"/>
      <c r="G39" s="179"/>
      <c r="H39" s="192"/>
      <c r="I39" s="174"/>
      <c r="J39" s="192"/>
      <c r="K39" s="174"/>
      <c r="L39" s="192"/>
      <c r="M39" s="174"/>
      <c r="N39" s="85">
        <v>160</v>
      </c>
      <c r="O39" s="2"/>
      <c r="P39" s="2"/>
      <c r="Q39" s="2"/>
      <c r="R39" s="2"/>
      <c r="S39" s="11"/>
      <c r="T39" s="104"/>
      <c r="U39" s="104"/>
    </row>
    <row r="40" spans="2:21" x14ac:dyDescent="0.25">
      <c r="B40" s="8" t="s">
        <v>1</v>
      </c>
      <c r="C40" s="4"/>
      <c r="D40" s="2"/>
      <c r="E40" s="174"/>
      <c r="F40" s="174"/>
      <c r="G40" s="2"/>
      <c r="H40" s="192"/>
      <c r="I40" s="174"/>
      <c r="J40" s="192"/>
      <c r="K40" s="174"/>
      <c r="L40" s="192"/>
      <c r="M40" s="174"/>
      <c r="N40" s="2"/>
      <c r="O40" s="101">
        <f>(O9-N8)/N8*100</f>
        <v>-19.375</v>
      </c>
      <c r="P40" s="93"/>
      <c r="Q40" s="93"/>
      <c r="R40" s="93"/>
      <c r="S40" s="106"/>
      <c r="T40" s="105"/>
      <c r="U40" s="105"/>
    </row>
    <row r="41" spans="2:21" x14ac:dyDescent="0.25">
      <c r="B41" s="8" t="s">
        <v>2</v>
      </c>
      <c r="C41" s="4"/>
      <c r="D41" s="2"/>
      <c r="E41" s="174"/>
      <c r="F41" s="174"/>
      <c r="G41" s="2"/>
      <c r="H41" s="192"/>
      <c r="I41" s="174"/>
      <c r="J41" s="192"/>
      <c r="K41" s="174"/>
      <c r="L41" s="192"/>
      <c r="M41" s="174"/>
      <c r="N41" s="2"/>
      <c r="O41" s="93"/>
      <c r="P41" s="101">
        <f>(P10-O9)/O9*100</f>
        <v>-2.3255813953488373</v>
      </c>
      <c r="Q41" s="93"/>
      <c r="R41" s="93"/>
      <c r="S41" s="106"/>
      <c r="T41" s="105"/>
      <c r="U41" s="105"/>
    </row>
    <row r="42" spans="2:21" ht="15.75" thickBot="1" x14ac:dyDescent="0.3">
      <c r="B42" s="8" t="s">
        <v>3</v>
      </c>
      <c r="C42" s="4"/>
      <c r="D42" s="2"/>
      <c r="E42" s="174"/>
      <c r="F42" s="174"/>
      <c r="G42" s="2"/>
      <c r="H42" s="192"/>
      <c r="I42" s="174"/>
      <c r="J42" s="192"/>
      <c r="K42" s="174"/>
      <c r="L42" s="192"/>
      <c r="M42" s="174"/>
      <c r="N42" s="2"/>
      <c r="O42" s="93"/>
      <c r="P42" s="93"/>
      <c r="Q42" s="101">
        <f>(Q11-P10)/P10*100</f>
        <v>-0.79365079365079361</v>
      </c>
      <c r="R42" s="93"/>
      <c r="S42" s="106"/>
      <c r="T42" s="105"/>
      <c r="U42" s="105"/>
    </row>
    <row r="43" spans="2:21" x14ac:dyDescent="0.25">
      <c r="B43" s="8" t="s">
        <v>4</v>
      </c>
      <c r="C43" s="4"/>
      <c r="D43" s="2"/>
      <c r="E43" s="174"/>
      <c r="F43" s="174"/>
      <c r="G43" s="2"/>
      <c r="H43" s="192"/>
      <c r="I43" s="174"/>
      <c r="J43" s="192"/>
      <c r="K43" s="174"/>
      <c r="L43" s="192"/>
      <c r="M43" s="174"/>
      <c r="N43" s="2"/>
      <c r="O43" s="93"/>
      <c r="P43" s="93"/>
      <c r="Q43" s="93"/>
      <c r="R43" s="92">
        <f>(R12-Q11)/Q11*100</f>
        <v>9.6</v>
      </c>
      <c r="S43" s="106"/>
      <c r="T43" s="269" t="s">
        <v>56</v>
      </c>
      <c r="U43" s="270"/>
    </row>
    <row r="44" spans="2:21" ht="15.75" thickBot="1" x14ac:dyDescent="0.3">
      <c r="B44" s="8" t="s">
        <v>5</v>
      </c>
      <c r="C44" s="4"/>
      <c r="D44" s="2"/>
      <c r="E44" s="174"/>
      <c r="F44" s="174"/>
      <c r="G44" s="2"/>
      <c r="H44" s="192"/>
      <c r="I44" s="174"/>
      <c r="J44" s="192"/>
      <c r="K44" s="174"/>
      <c r="L44" s="192"/>
      <c r="M44" s="174"/>
      <c r="N44" s="2"/>
      <c r="O44" s="93"/>
      <c r="P44" s="93"/>
      <c r="Q44" s="93"/>
      <c r="R44" s="93"/>
      <c r="S44" s="107">
        <f>(S13-R12)/R12*100</f>
        <v>4.3795620437956204</v>
      </c>
      <c r="T44" s="271">
        <f>(S13-N8)/N8*100</f>
        <v>-10.625</v>
      </c>
      <c r="U44" s="272"/>
    </row>
    <row r="45" spans="2:21" x14ac:dyDescent="0.25">
      <c r="B45" s="8" t="s">
        <v>6</v>
      </c>
      <c r="C45" s="4"/>
      <c r="D45" s="2"/>
      <c r="E45" s="174"/>
      <c r="F45" s="174"/>
      <c r="G45" s="179"/>
      <c r="H45" s="192"/>
      <c r="I45" s="174"/>
      <c r="J45" s="192"/>
      <c r="K45" s="174"/>
      <c r="L45" s="192"/>
      <c r="M45" s="174"/>
      <c r="N45" s="102">
        <v>135</v>
      </c>
      <c r="O45" s="93"/>
      <c r="P45" s="93"/>
      <c r="Q45" s="93"/>
      <c r="R45" s="93"/>
      <c r="S45" s="106"/>
      <c r="T45" s="105"/>
      <c r="U45" s="105"/>
    </row>
    <row r="46" spans="2:21" x14ac:dyDescent="0.25">
      <c r="B46" s="8" t="s">
        <v>7</v>
      </c>
      <c r="C46" s="4"/>
      <c r="D46" s="2"/>
      <c r="E46" s="174"/>
      <c r="F46" s="174"/>
      <c r="G46" s="2"/>
      <c r="H46" s="192"/>
      <c r="I46" s="174"/>
      <c r="J46" s="192"/>
      <c r="K46" s="174"/>
      <c r="L46" s="192"/>
      <c r="M46" s="174"/>
      <c r="N46" s="2"/>
      <c r="O46" s="94">
        <f>(O15-N14)/N14*100</f>
        <v>-10.37037037037037</v>
      </c>
      <c r="P46" s="93"/>
      <c r="Q46" s="93"/>
      <c r="R46" s="93"/>
      <c r="S46" s="106"/>
      <c r="T46" s="105"/>
      <c r="U46" s="105"/>
    </row>
    <row r="47" spans="2:21" x14ac:dyDescent="0.25">
      <c r="B47" s="8" t="s">
        <v>8</v>
      </c>
      <c r="C47" s="4"/>
      <c r="D47" s="2"/>
      <c r="E47" s="174"/>
      <c r="F47" s="174"/>
      <c r="G47" s="2"/>
      <c r="H47" s="192"/>
      <c r="I47" s="174"/>
      <c r="J47" s="192"/>
      <c r="K47" s="174"/>
      <c r="L47" s="192"/>
      <c r="M47" s="174"/>
      <c r="N47" s="2"/>
      <c r="O47" s="93"/>
      <c r="P47" s="94">
        <f>(P16-O15)/O15*100</f>
        <v>-11.570247933884298</v>
      </c>
      <c r="Q47" s="93"/>
      <c r="R47" s="93"/>
      <c r="S47" s="106"/>
      <c r="T47" s="105"/>
      <c r="U47" s="105"/>
    </row>
    <row r="48" spans="2:21" ht="15.75" thickBot="1" x14ac:dyDescent="0.3">
      <c r="B48" s="8" t="s">
        <v>9</v>
      </c>
      <c r="C48" s="4"/>
      <c r="D48" s="2"/>
      <c r="E48" s="174"/>
      <c r="F48" s="174"/>
      <c r="G48" s="2"/>
      <c r="H48" s="192"/>
      <c r="I48" s="174"/>
      <c r="J48" s="192"/>
      <c r="K48" s="174"/>
      <c r="L48" s="192"/>
      <c r="M48" s="174"/>
      <c r="N48" s="2"/>
      <c r="O48" s="93"/>
      <c r="P48" s="93"/>
      <c r="Q48" s="94">
        <f>(Q17-P16)/P16*100</f>
        <v>-21.495327102803738</v>
      </c>
      <c r="R48" s="93"/>
      <c r="S48" s="106"/>
      <c r="T48" s="105"/>
      <c r="U48" s="105"/>
    </row>
    <row r="49" spans="2:21" x14ac:dyDescent="0.25">
      <c r="B49" s="8" t="s">
        <v>10</v>
      </c>
      <c r="C49" s="4"/>
      <c r="D49" s="2"/>
      <c r="E49" s="174"/>
      <c r="F49" s="174"/>
      <c r="G49" s="2"/>
      <c r="H49" s="192"/>
      <c r="I49" s="174"/>
      <c r="J49" s="192"/>
      <c r="K49" s="174"/>
      <c r="L49" s="192"/>
      <c r="M49" s="174"/>
      <c r="N49" s="2"/>
      <c r="O49" s="93"/>
      <c r="P49" s="93"/>
      <c r="Q49" s="93"/>
      <c r="R49" s="94">
        <f>(R18-Q17)/Q17*100</f>
        <v>-5.9523809523809517</v>
      </c>
      <c r="S49" s="106"/>
      <c r="T49" s="269" t="s">
        <v>57</v>
      </c>
      <c r="U49" s="270"/>
    </row>
    <row r="50" spans="2:21" ht="15.75" thickBot="1" x14ac:dyDescent="0.3">
      <c r="B50" s="100" t="s">
        <v>11</v>
      </c>
      <c r="C50" s="97"/>
      <c r="D50" s="98"/>
      <c r="E50" s="176"/>
      <c r="F50" s="176"/>
      <c r="G50" s="98"/>
      <c r="H50" s="176"/>
      <c r="I50" s="176"/>
      <c r="J50" s="188"/>
      <c r="K50" s="176"/>
      <c r="L50" s="188"/>
      <c r="M50" s="176"/>
      <c r="N50" s="98"/>
      <c r="O50" s="99"/>
      <c r="P50" s="99"/>
      <c r="Q50" s="99"/>
      <c r="R50" s="99"/>
      <c r="S50" s="108">
        <f>(S19-R18)/R18*100</f>
        <v>-12.658227848101266</v>
      </c>
      <c r="T50" s="271">
        <f>(S19-N14)/N14*100</f>
        <v>-48.888888888888886</v>
      </c>
      <c r="U50" s="272"/>
    </row>
  </sheetData>
  <mergeCells count="8">
    <mergeCell ref="T44:U44"/>
    <mergeCell ref="T49:U49"/>
    <mergeCell ref="T50:U50"/>
    <mergeCell ref="B1:AN1"/>
    <mergeCell ref="B2:AN2"/>
    <mergeCell ref="B3:AN3"/>
    <mergeCell ref="B37:K37"/>
    <mergeCell ref="T43:U43"/>
  </mergeCells>
  <conditionalFormatting sqref="W16:AF20">
    <cfRule type="iconSet" priority="17">
      <iconSet iconSet="3Arrows">
        <cfvo type="percent" val="0"/>
        <cfvo type="num" val="0"/>
        <cfvo type="num" val="0" gte="0"/>
      </iconSet>
    </cfRule>
  </conditionalFormatting>
  <conditionalFormatting sqref="AG16:AG20">
    <cfRule type="iconSet" priority="12">
      <iconSet iconSet="3Arrows">
        <cfvo type="percent" val="0"/>
        <cfvo type="num" val="0"/>
        <cfvo type="num" val="0" gte="0"/>
      </iconSet>
    </cfRule>
  </conditionalFormatting>
  <conditionalFormatting sqref="S43">
    <cfRule type="iconSet" priority="10">
      <iconSet iconSet="3Arrows">
        <cfvo type="percent" val="0"/>
        <cfvo type="num" val="0"/>
        <cfvo type="num" val="0" gte="0"/>
      </iconSet>
    </cfRule>
  </conditionalFormatting>
  <conditionalFormatting sqref="S49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N40:S44 T50 T44 T45:U48 N46:S50 O45:S45 T40:U42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AH16:AH20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T43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T49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AI16:AI20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AJ16:AJ20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AK16:AK20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L16:AL20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M16:AN20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ignoredErrors>
    <ignoredError sqref="W7:AN9" formulaRange="1"/>
  </ignoredErrors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AN35"/>
  <sheetViews>
    <sheetView workbookViewId="0">
      <selection activeCell="X25" sqref="X25"/>
    </sheetView>
  </sheetViews>
  <sheetFormatPr baseColWidth="10" defaultRowHeight="15" x14ac:dyDescent="0.25"/>
  <cols>
    <col min="1" max="1" width="2.7109375" customWidth="1"/>
    <col min="3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273" t="s">
        <v>22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</row>
    <row r="2" spans="2:40" x14ac:dyDescent="0.25">
      <c r="B2" s="273" t="s">
        <v>23</v>
      </c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3"/>
      <c r="AE2" s="273"/>
      <c r="AF2" s="273"/>
      <c r="AG2" s="273"/>
      <c r="AH2" s="273"/>
      <c r="AI2" s="273"/>
      <c r="AJ2" s="273"/>
    </row>
    <row r="3" spans="2:40" x14ac:dyDescent="0.25">
      <c r="B3" s="273" t="s">
        <v>76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</row>
    <row r="4" spans="2:40" ht="15.75" thickBot="1" x14ac:dyDescent="0.3"/>
    <row r="5" spans="2:40" ht="15.75" thickBot="1" x14ac:dyDescent="0.3">
      <c r="B5" s="30"/>
      <c r="C5" s="235">
        <v>2008</v>
      </c>
      <c r="D5" s="236">
        <v>2009</v>
      </c>
      <c r="E5" s="236">
        <v>2010</v>
      </c>
      <c r="F5" s="236">
        <v>2011</v>
      </c>
      <c r="G5" s="236">
        <v>2012</v>
      </c>
      <c r="H5" s="236">
        <v>2013</v>
      </c>
      <c r="I5" s="236">
        <v>2014</v>
      </c>
      <c r="J5" s="236">
        <v>2015</v>
      </c>
      <c r="K5" s="187">
        <v>2016</v>
      </c>
      <c r="L5" s="187">
        <v>2017</v>
      </c>
      <c r="M5" s="187">
        <v>2018</v>
      </c>
      <c r="N5" s="187">
        <v>2019</v>
      </c>
      <c r="O5" s="187">
        <v>2020</v>
      </c>
      <c r="P5" s="187">
        <v>2021</v>
      </c>
      <c r="Q5" s="187">
        <v>2022</v>
      </c>
      <c r="R5" s="187">
        <v>2023</v>
      </c>
      <c r="S5" s="187">
        <v>2024</v>
      </c>
      <c r="T5" s="155">
        <v>2025</v>
      </c>
      <c r="W5" s="12">
        <v>2008</v>
      </c>
      <c r="X5" s="13">
        <v>2009</v>
      </c>
      <c r="Y5" s="13">
        <v>2010</v>
      </c>
      <c r="Z5" s="13">
        <v>2011</v>
      </c>
      <c r="AA5" s="13">
        <v>2012</v>
      </c>
      <c r="AB5" s="13">
        <v>2013</v>
      </c>
      <c r="AC5" s="13">
        <v>2014</v>
      </c>
      <c r="AD5" s="13">
        <v>2015</v>
      </c>
      <c r="AE5" s="154">
        <v>2016</v>
      </c>
      <c r="AF5" s="154">
        <v>2017</v>
      </c>
      <c r="AG5" s="154">
        <v>2018</v>
      </c>
      <c r="AH5" s="154">
        <v>2019</v>
      </c>
      <c r="AI5" s="154">
        <v>2020</v>
      </c>
      <c r="AJ5" s="154">
        <v>2021</v>
      </c>
      <c r="AK5" s="154">
        <v>2022</v>
      </c>
      <c r="AL5" s="154">
        <v>2023</v>
      </c>
      <c r="AM5" s="154">
        <v>2024</v>
      </c>
      <c r="AN5" s="14">
        <v>2025</v>
      </c>
    </row>
    <row r="6" spans="2:40" x14ac:dyDescent="0.25">
      <c r="B6" s="243" t="s">
        <v>101</v>
      </c>
      <c r="C6" s="238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43">
        <f>SUM(CHILLURCO!T6+CRIOLLO!T6+'DOMINGO SAVIO'!T6+GUACACALLO!T6+'HUMBERTO M ORDOÑEZ'!T6+'JORGE V CORDOVEZ'!T6+'JOSE E RIVERA'!T6+'LA LAGUNA'!T6+'LICEO S ANDINO'!T6+MONTESSORI!T6+NACIONAL!T6+NORMAL!T6+PALMARITO!T6+PACHAKUTI!T6+VILLAFATIMA!T6+WINNIPEG!T6)</f>
        <v>17</v>
      </c>
      <c r="V6" s="114" t="s">
        <v>25</v>
      </c>
      <c r="W6" s="41">
        <f>SUM(CHILLURCO!W6+CRIOLLO!W6+'DOMINGO SAVIO'!W6+GUACACALLO!W6+'HUMBERTO M ORDOÑEZ'!W6+'JORGE V CORDOVEZ'!W6+'JOSE E RIVERA'!W6+'LA LAGUNA'!W6+'LICEO S ANDINO'!W6+MONTESSORI!W6+NACIONAL!W6+NORMAL!W6+PALMARITO!W6+PACHAKUTI!W6+VILLAFATIMA!W6+WINNIPEG!W6)</f>
        <v>1874</v>
      </c>
      <c r="X6" s="42">
        <f>SUM(CHILLURCO!X6+CRIOLLO!X6+'DOMINGO SAVIO'!X6+GUACACALLO!X6+'HUMBERTO M ORDOÑEZ'!X6+'JORGE V CORDOVEZ'!X6+'JOSE E RIVERA'!X6+'LA LAGUNA'!X6+'LICEO S ANDINO'!X6+MONTESSORI!X6+NACIONAL!X6+NORMAL!X6+PALMARITO!X6+PACHAKUTI!X6+VILLAFATIMA!X6+WINNIPEG!X6)</f>
        <v>1853</v>
      </c>
      <c r="Y6" s="42">
        <f>SUM(CHILLURCO!Y6+CRIOLLO!Y6+'DOMINGO SAVIO'!Y6+GUACACALLO!Y6+'HUMBERTO M ORDOÑEZ'!Y6+'JORGE V CORDOVEZ'!Y6+'JOSE E RIVERA'!Y6+'LA LAGUNA'!Y6+'LICEO S ANDINO'!Y6+MONTESSORI!Y6+NACIONAL!Y6+NORMAL!Y6+PALMARITO!Y6+PACHAKUTI!Y6+VILLAFATIMA!Y6+WINNIPEG!Y6)</f>
        <v>1858</v>
      </c>
      <c r="Z6" s="42">
        <f>SUM(CHILLURCO!Z6+CRIOLLO!Z6+'DOMINGO SAVIO'!Z6+GUACACALLO!Z6+'HUMBERTO M ORDOÑEZ'!Z6+'JORGE V CORDOVEZ'!Z6+'JOSE E RIVERA'!Z6+'LA LAGUNA'!Z6+'LICEO S ANDINO'!Z6+MONTESSORI!Z6+NACIONAL!Z6+NORMAL!Z6+PALMARITO!Z6+PACHAKUTI!Z6+VILLAFATIMA!Z6+WINNIPEG!Z6)</f>
        <v>2066</v>
      </c>
      <c r="AA6" s="42">
        <f>SUM(CHILLURCO!AA6+CRIOLLO!AA6+'DOMINGO SAVIO'!AA6+GUACACALLO!AA6+'HUMBERTO M ORDOÑEZ'!AA6+'JORGE V CORDOVEZ'!AA6+'JOSE E RIVERA'!AA6+'LA LAGUNA'!AA6+'LICEO S ANDINO'!AA6+MONTESSORI!AA6+NACIONAL!AA6+NORMAL!AA6+PALMARITO!AA6+PACHAKUTI!AA6+VILLAFATIMA!AA6+WINNIPEG!AA6)</f>
        <v>2105</v>
      </c>
      <c r="AB6" s="42">
        <f>SUM(CHILLURCO!AB6+CRIOLLO!AB6+'DOMINGO SAVIO'!AB6+GUACACALLO!AB6+'HUMBERTO M ORDOÑEZ'!AB6+'JORGE V CORDOVEZ'!AB6+'JOSE E RIVERA'!AB6+'LA LAGUNA'!AB6+'LICEO S ANDINO'!AB6+MONTESSORI!AB6+NACIONAL!AB6+NORMAL!AB6+PALMARITO!AB6+PACHAKUTI!AB6+VILLAFATIMA!AB6+WINNIPEG!AB6)</f>
        <v>2153</v>
      </c>
      <c r="AC6" s="42">
        <f>SUM(CHILLURCO!AC6+CRIOLLO!AC6+'DOMINGO SAVIO'!AC6+GUACACALLO!AC6+'HUMBERTO M ORDOÑEZ'!AC6+'JORGE V CORDOVEZ'!AC6+'JOSE E RIVERA'!AC6+'LA LAGUNA'!AC6+'LICEO S ANDINO'!AC6+MONTESSORI!AC6+NACIONAL!AC6+NORMAL!AC6+PALMARITO!AC6+PACHAKUTI!AC6+VILLAFATIMA!AC6+WINNIPEG!AC6)</f>
        <v>1954</v>
      </c>
      <c r="AD6" s="42">
        <f>SUM(CHILLURCO!AD6+CRIOLLO!AD6+'DOMINGO SAVIO'!AD6+GUACACALLO!AD6+'HUMBERTO M ORDOÑEZ'!AD6+'JORGE V CORDOVEZ'!AD6+'JOSE E RIVERA'!AD6+'LA LAGUNA'!AD6+'LICEO S ANDINO'!AD6+MONTESSORI!AD6+NACIONAL!AD6+NORMAL!AD6+PALMARITO!AD6+PACHAKUTI!AD6+VILLAFATIMA!AD6+WINNIPEG!AD6)</f>
        <v>1930</v>
      </c>
      <c r="AE6" s="80">
        <f>SUM(CHILLURCO!AE6+CRIOLLO!AE6+'DOMINGO SAVIO'!AE6+GUACACALLO!AE6+'HUMBERTO M ORDOÑEZ'!AE6+'JORGE V CORDOVEZ'!AE6+'JOSE E RIVERA'!AE6+'LA LAGUNA'!AE6+'LICEO S ANDINO'!AE6+MONTESSORI!AE6+NACIONAL!AE6+NORMAL!AE6+PALMARITO!AE6+PACHAKUTI!AE6+VILLAFATIMA!AE6+WINNIPEG!AE6)</f>
        <v>1960</v>
      </c>
      <c r="AF6" s="80">
        <f>SUM(CHILLURCO!AF6+CRIOLLO!AF6+'DOMINGO SAVIO'!AF6+GUACACALLO!AF6+'HUMBERTO M ORDOÑEZ'!AF6+'JORGE V CORDOVEZ'!AF6+'JOSE E RIVERA'!AF6+'LA LAGUNA'!AF6+'LICEO S ANDINO'!AF6+MONTESSORI!AF6+NACIONAL!AF6+NORMAL!AF6+PALMARITO!AF6+PACHAKUTI!AF6+VILLAFATIMA!AF6+WINNIPEG!AF6)</f>
        <v>2034</v>
      </c>
      <c r="AG6" s="80">
        <f>SUM(CHILLURCO!AG6+CRIOLLO!AG6+'DOMINGO SAVIO'!AG6+GUACACALLO!AG6+'HUMBERTO M ORDOÑEZ'!AG6+'JORGE V CORDOVEZ'!AG6+'JOSE E RIVERA'!AG6+'LA LAGUNA'!AG6+'LICEO S ANDINO'!AG6+MONTESSORI!AG6+NACIONAL!AG6+NORMAL!AG6+PALMARITO!AG6+PACHAKUTI!AG6+VILLAFATIMA!AG6+WINNIPEG!AG6)</f>
        <v>2075</v>
      </c>
      <c r="AH6" s="80">
        <f>SUM(CHILLURCO!AH6+CRIOLLO!AH6+'DOMINGO SAVIO'!AH6+GUACACALLO!AH6+'HUMBERTO M ORDOÑEZ'!AH6+'JORGE V CORDOVEZ'!AH6+'JOSE E RIVERA'!AH6+'LA LAGUNA'!AH6+'LICEO S ANDINO'!AH6+MONTESSORI!AH6+NACIONAL!AH6+NORMAL!AH6+PALMARITO!AH6+PACHAKUTI!AH6+VILLAFATIMA!AH6+WINNIPEG!AH6)</f>
        <v>2134</v>
      </c>
      <c r="AI6" s="80">
        <f>SUM(CHILLURCO!AI6+CRIOLLO!AI6+'DOMINGO SAVIO'!AI6+GUACACALLO!AI6+'HUMBERTO M ORDOÑEZ'!AI6+'JORGE V CORDOVEZ'!AI6+'JOSE E RIVERA'!AI6+'LA LAGUNA'!AI6+'LICEO S ANDINO'!AI6+MONTESSORI!AI6+NACIONAL!AI6+NORMAL!AI6+PALMARITO!AI6+PACHAKUTI!AI6+VILLAFATIMA!AI6+WINNIPEG!AI6)</f>
        <v>2026</v>
      </c>
      <c r="AJ6" s="80">
        <f>SUM(CHILLURCO!AJ6+CRIOLLO!AJ6+'DOMINGO SAVIO'!AJ6+GUACACALLO!AJ6+'HUMBERTO M ORDOÑEZ'!AJ6+'JORGE V CORDOVEZ'!AJ6+'JOSE E RIVERA'!AJ6+'LA LAGUNA'!AJ6+'LICEO S ANDINO'!AJ6+MONTESSORI!AJ6+NACIONAL!AJ6+NORMAL!AJ6+PALMARITO!AJ6+PACHAKUTI!AJ6+VILLAFATIMA!AJ6+WINNIPEG!AJ6)</f>
        <v>1895</v>
      </c>
      <c r="AK6" s="80">
        <f>SUM(CHILLURCO!AK6+CRIOLLO!AK6+'DOMINGO SAVIO'!AK6+GUACACALLO!AK6+'HUMBERTO M ORDOÑEZ'!AK6+'JORGE V CORDOVEZ'!AK6+'JOSE E RIVERA'!AK6+'LA LAGUNA'!AK6+'LICEO S ANDINO'!AK6+MONTESSORI!AK6+NACIONAL!AK6+NORMAL!AK6+PALMARITO!AK6+PACHAKUTI!AK6+VILLAFATIMA!AK6+WINNIPEG!AK6)</f>
        <v>2216</v>
      </c>
      <c r="AL6" s="80">
        <f>SUM(CHILLURCO!AL6+CRIOLLO!AL6+'DOMINGO SAVIO'!AL6+GUACACALLO!AL6+'HUMBERTO M ORDOÑEZ'!AL6+'JORGE V CORDOVEZ'!AL6+'JOSE E RIVERA'!AL6+'LA LAGUNA'!AL6+'LICEO S ANDINO'!AL6+MONTESSORI!AL6+NACIONAL!AL6+NORMAL!AL6+PALMARITO!AL6+PACHAKUTI!AL6+VILLAFATIMA!AL6+WINNIPEG!AL6)</f>
        <v>2306</v>
      </c>
      <c r="AM6" s="80">
        <f>SUM(CHILLURCO!AM6+CRIOLLO!AM6+'DOMINGO SAVIO'!AM6+GUACACALLO!AM6+'HUMBERTO M ORDOÑEZ'!AM6+'JORGE V CORDOVEZ'!AM6+'JOSE E RIVERA'!AM6+'LA LAGUNA'!AM6+'LICEO S ANDINO'!AM6+MONTESSORI!AM6+NACIONAL!AM6+NORMAL!AM6+PALMARITO!AM6+PACHAKUTI!AM6+VILLAFATIMA!AM6+WINNIPEG!AM6)</f>
        <v>2113</v>
      </c>
      <c r="AN6" s="43">
        <f>SUM(CHILLURCO!AN6+CRIOLLO!AN6+'DOMINGO SAVIO'!AN6+GUACACALLO!AN6+'HUMBERTO M ORDOÑEZ'!AN6+'JORGE V CORDOVEZ'!AN6+'JOSE E RIVERA'!AN6+'LA LAGUNA'!AN6+'LICEO S ANDINO'!AN6+MONTESSORI!AN6+NACIONAL!AN6+NORMAL!AN6+PALMARITO!AN6+PACHAKUTI!AN6+VILLAFATIMA!AN6+WINNIPEG!AN6)</f>
        <v>1940</v>
      </c>
    </row>
    <row r="7" spans="2:40" x14ac:dyDescent="0.25">
      <c r="B7" s="244" t="s">
        <v>102</v>
      </c>
      <c r="C7" s="238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43">
        <f>SUM(CHILLURCO!T7+CRIOLLO!T7+'DOMINGO SAVIO'!T7+GUACACALLO!T7+'HUMBERTO M ORDOÑEZ'!T7+'JORGE V CORDOVEZ'!T7+'JOSE E RIVERA'!T7+'LA LAGUNA'!T7+'LICEO S ANDINO'!T7+MONTESSORI!T7+NACIONAL!T7+NORMAL!T7+PALMARITO!T7+PACHAKUTI!T7+VILLAFATIMA!T7+WINNIPEG!T7)</f>
        <v>83</v>
      </c>
      <c r="V7" s="115" t="s">
        <v>26</v>
      </c>
      <c r="W7" s="44">
        <f>SUM(CHILLURCO!W7+CRIOLLO!W7+'DOMINGO SAVIO'!W7+GUACACALLO!W7+'HUMBERTO M ORDOÑEZ'!W7+'JORGE V CORDOVEZ'!W7+'JOSE E RIVERA'!W7+'LA LAGUNA'!W7+'LICEO S ANDINO'!W7+MONTESSORI!W7+NACIONAL!W7+NORMAL!W7+PALMARITO!W7+PACHAKUTI!W7+VILLAFATIMA!W7+WINNIPEG!W7)</f>
        <v>14140</v>
      </c>
      <c r="X7" s="45">
        <f>SUM(CHILLURCO!X7+CRIOLLO!X7+'DOMINGO SAVIO'!X7+GUACACALLO!X7+'HUMBERTO M ORDOÑEZ'!X7+'JORGE V CORDOVEZ'!X7+'JOSE E RIVERA'!X7+'LA LAGUNA'!X7+'LICEO S ANDINO'!X7+MONTESSORI!X7+NACIONAL!X7+NORMAL!X7+PALMARITO!X7+PACHAKUTI!X7+VILLAFATIMA!X7+WINNIPEG!X7)</f>
        <v>14140</v>
      </c>
      <c r="Y7" s="45">
        <f>SUM(CHILLURCO!Y7+CRIOLLO!Y7+'DOMINGO SAVIO'!Y7+GUACACALLO!Y7+'HUMBERTO M ORDOÑEZ'!Y7+'JORGE V CORDOVEZ'!Y7+'JOSE E RIVERA'!Y7+'LA LAGUNA'!Y7+'LICEO S ANDINO'!Y7+MONTESSORI!Y7+NACIONAL!Y7+NORMAL!Y7+PALMARITO!Y7+PACHAKUTI!Y7+VILLAFATIMA!Y7+WINNIPEG!Y7)</f>
        <v>14054</v>
      </c>
      <c r="Z7" s="45">
        <f>SUM(CHILLURCO!Z7+CRIOLLO!Z7+'DOMINGO SAVIO'!Z7+GUACACALLO!Z7+'HUMBERTO M ORDOÑEZ'!Z7+'JORGE V CORDOVEZ'!Z7+'JOSE E RIVERA'!Z7+'LA LAGUNA'!Z7+'LICEO S ANDINO'!Z7+MONTESSORI!Z7+NACIONAL!Z7+NORMAL!Z7+PALMARITO!Z7+PACHAKUTI!Z7+VILLAFATIMA!Z7+WINNIPEG!Z7)</f>
        <v>13642</v>
      </c>
      <c r="AA7" s="45">
        <f>SUM(CHILLURCO!AA7+CRIOLLO!AA7+'DOMINGO SAVIO'!AA7+GUACACALLO!AA7+'HUMBERTO M ORDOÑEZ'!AA7+'JORGE V CORDOVEZ'!AA7+'JOSE E RIVERA'!AA7+'LA LAGUNA'!AA7+'LICEO S ANDINO'!AA7+MONTESSORI!AA7+NACIONAL!AA7+NORMAL!AA7+PALMARITO!AA7+PACHAKUTI!AA7+VILLAFATIMA!AA7+WINNIPEG!AA7)</f>
        <v>13820</v>
      </c>
      <c r="AB7" s="45">
        <f>SUM(CHILLURCO!AB7+CRIOLLO!AB7+'DOMINGO SAVIO'!AB7+GUACACALLO!AB7+'HUMBERTO M ORDOÑEZ'!AB7+'JORGE V CORDOVEZ'!AB7+'JOSE E RIVERA'!AB7+'LA LAGUNA'!AB7+'LICEO S ANDINO'!AB7+MONTESSORI!AB7+NACIONAL!AB7+NORMAL!AB7+PALMARITO!AB7+PACHAKUTI!AB7+VILLAFATIMA!AB7+WINNIPEG!AB7)</f>
        <v>13977</v>
      </c>
      <c r="AC7" s="45">
        <f>SUM(CHILLURCO!AC7+CRIOLLO!AC7+'DOMINGO SAVIO'!AC7+GUACACALLO!AC7+'HUMBERTO M ORDOÑEZ'!AC7+'JORGE V CORDOVEZ'!AC7+'JOSE E RIVERA'!AC7+'LA LAGUNA'!AC7+'LICEO S ANDINO'!AC7+MONTESSORI!AC7+NACIONAL!AC7+NORMAL!AC7+PALMARITO!AC7+PACHAKUTI!AC7+VILLAFATIMA!AC7+WINNIPEG!AC7)</f>
        <v>13554</v>
      </c>
      <c r="AD7" s="45">
        <f>SUM(CHILLURCO!AD7+CRIOLLO!AD7+'DOMINGO SAVIO'!AD7+GUACACALLO!AD7+'HUMBERTO M ORDOÑEZ'!AD7+'JORGE V CORDOVEZ'!AD7+'JOSE E RIVERA'!AD7+'LA LAGUNA'!AD7+'LICEO S ANDINO'!AD7+MONTESSORI!AD7+NACIONAL!AD7+NORMAL!AD7+PALMARITO!AD7+PACHAKUTI!AD7+VILLAFATIMA!AD7+WINNIPEG!AD7)</f>
        <v>13277</v>
      </c>
      <c r="AE7" s="75">
        <f>SUM(CHILLURCO!AE7+CRIOLLO!AE7+'DOMINGO SAVIO'!AE7+GUACACALLO!AE7+'HUMBERTO M ORDOÑEZ'!AE7+'JORGE V CORDOVEZ'!AE7+'JOSE E RIVERA'!AE7+'LA LAGUNA'!AE7+'LICEO S ANDINO'!AE7+MONTESSORI!AE7+NACIONAL!AE7+NORMAL!AE7+PALMARITO!AE7+PACHAKUTI!AE7+VILLAFATIMA!AE7+WINNIPEG!AE7)</f>
        <v>12948</v>
      </c>
      <c r="AF7" s="75">
        <f>SUM(CHILLURCO!AF7+CRIOLLO!AF7+'DOMINGO SAVIO'!AF7+GUACACALLO!AF7+'HUMBERTO M ORDOÑEZ'!AF7+'JORGE V CORDOVEZ'!AF7+'JOSE E RIVERA'!AF7+'LA LAGUNA'!AF7+'LICEO S ANDINO'!AF7+MONTESSORI!AF7+NACIONAL!AF7+NORMAL!AF7+PALMARITO!AF7+PACHAKUTI!AF7+VILLAFATIMA!AF7+WINNIPEG!AF7)</f>
        <v>12670</v>
      </c>
      <c r="AG7" s="75">
        <f>SUM(CHILLURCO!AG7+CRIOLLO!AG7+'DOMINGO SAVIO'!AG7+GUACACALLO!AG7+'HUMBERTO M ORDOÑEZ'!AG7+'JORGE V CORDOVEZ'!AG7+'JOSE E RIVERA'!AG7+'LA LAGUNA'!AG7+'LICEO S ANDINO'!AG7+MONTESSORI!AG7+NACIONAL!AG7+NORMAL!AG7+PALMARITO!AG7+PACHAKUTI!AG7+VILLAFATIMA!AG7+WINNIPEG!AG7)</f>
        <v>12291</v>
      </c>
      <c r="AH7" s="75">
        <f>SUM(CHILLURCO!AH7+CRIOLLO!AH7+'DOMINGO SAVIO'!AH7+GUACACALLO!AH7+'HUMBERTO M ORDOÑEZ'!AH7+'JORGE V CORDOVEZ'!AH7+'JOSE E RIVERA'!AH7+'LA LAGUNA'!AH7+'LICEO S ANDINO'!AH7+MONTESSORI!AH7+NACIONAL!AH7+NORMAL!AH7+PALMARITO!AH7+PACHAKUTI!AH7+VILLAFATIMA!AH7+WINNIPEG!AH7)</f>
        <v>12343</v>
      </c>
      <c r="AI7" s="75">
        <f>SUM(CHILLURCO!AI7+CRIOLLO!AI7+'DOMINGO SAVIO'!AI7+GUACACALLO!AI7+'HUMBERTO M ORDOÑEZ'!AI7+'JORGE V CORDOVEZ'!AI7+'JOSE E RIVERA'!AI7+'LA LAGUNA'!AI7+'LICEO S ANDINO'!AI7+MONTESSORI!AI7+NACIONAL!AI7+NORMAL!AI7+PALMARITO!AI7+PACHAKUTI!AI7+VILLAFATIMA!AI7+WINNIPEG!AI7)</f>
        <v>12399</v>
      </c>
      <c r="AJ7" s="75">
        <f>SUM(CHILLURCO!AJ7+CRIOLLO!AJ7+'DOMINGO SAVIO'!AJ7+GUACACALLO!AJ7+'HUMBERTO M ORDOÑEZ'!AJ7+'JORGE V CORDOVEZ'!AJ7+'JOSE E RIVERA'!AJ7+'LA LAGUNA'!AJ7+'LICEO S ANDINO'!AJ7+MONTESSORI!AJ7+NACIONAL!AJ7+NORMAL!AJ7+PALMARITO!AJ7+PACHAKUTI!AJ7+VILLAFATIMA!AJ7+WINNIPEG!AJ7)</f>
        <v>12620</v>
      </c>
      <c r="AK7" s="75">
        <f>SUM(CHILLURCO!AK7+CRIOLLO!AK7+'DOMINGO SAVIO'!AK7+GUACACALLO!AK7+'HUMBERTO M ORDOÑEZ'!AK7+'JORGE V CORDOVEZ'!AK7+'JOSE E RIVERA'!AK7+'LA LAGUNA'!AK7+'LICEO S ANDINO'!AK7+MONTESSORI!AK7+NACIONAL!AK7+NORMAL!AK7+PALMARITO!AK7+PACHAKUTI!AK7+VILLAFATIMA!AK7+WINNIPEG!AK7)</f>
        <v>12140</v>
      </c>
      <c r="AL7" s="75">
        <f>SUM(CHILLURCO!AL7+CRIOLLO!AL7+'DOMINGO SAVIO'!AL7+GUACACALLO!AL7+'HUMBERTO M ORDOÑEZ'!AL7+'JORGE V CORDOVEZ'!AL7+'JOSE E RIVERA'!AL7+'LA LAGUNA'!AL7+'LICEO S ANDINO'!AL7+MONTESSORI!AL7+NACIONAL!AL7+NORMAL!AL7+PALMARITO!AL7+PACHAKUTI!AL7+VILLAFATIMA!AL7+WINNIPEG!AL7)</f>
        <v>12443</v>
      </c>
      <c r="AM7" s="75">
        <f>SUM(CHILLURCO!AM7+CRIOLLO!AM7+'DOMINGO SAVIO'!AM7+GUACACALLO!AM7+'HUMBERTO M ORDOÑEZ'!AM7+'JORGE V CORDOVEZ'!AM7+'JOSE E RIVERA'!AM7+'LA LAGUNA'!AM7+'LICEO S ANDINO'!AM7+MONTESSORI!AM7+NACIONAL!AM7+NORMAL!AM7+PALMARITO!AM7+PACHAKUTI!AM7+VILLAFATIMA!AM7+WINNIPEG!AM7)</f>
        <v>12487</v>
      </c>
      <c r="AN7" s="46">
        <f>SUM(CHILLURCO!AN7+CRIOLLO!AN7+'DOMINGO SAVIO'!AN7+GUACACALLO!AN7+'HUMBERTO M ORDOÑEZ'!AN7+'JORGE V CORDOVEZ'!AN7+'JOSE E RIVERA'!AN7+'LA LAGUNA'!AN7+'LICEO S ANDINO'!AN7+MONTESSORI!AN7+NACIONAL!AN7+NORMAL!AN7+PALMARITO!AN7+PACHAKUTI!AN7+VILLAFATIMA!AN7+WINNIPEG!AN7)</f>
        <v>12629</v>
      </c>
    </row>
    <row r="8" spans="2:40" x14ac:dyDescent="0.25">
      <c r="B8" s="228" t="s">
        <v>0</v>
      </c>
      <c r="C8" s="41">
        <f>SUM(CHILLURCO!C8+CRIOLLO!C8+'DOMINGO SAVIO'!C8+GUACACALLO!C8+'HUMBERTO M ORDOÑEZ'!C8+'JORGE V CORDOVEZ'!C8+'JOSE E RIVERA'!C8+'LA LAGUNA'!C8+'LICEO S ANDINO'!C8+MONTESSORI!C8+NACIONAL!C8+NORMAL!C8+PALMARITO!C8+PACHAKUTI!C8+VILLAFATIMA!C8+WINNIPEG!C8)</f>
        <v>1874</v>
      </c>
      <c r="D8" s="42">
        <f>SUM(CHILLURCO!D8+CRIOLLO!D8+'DOMINGO SAVIO'!D8+GUACACALLO!D8+'HUMBERTO M ORDOÑEZ'!D8+'JORGE V CORDOVEZ'!D8+'JOSE E RIVERA'!D8+'LA LAGUNA'!D8+'LICEO S ANDINO'!D8+MONTESSORI!D8+NACIONAL!D8+NORMAL!D8+PALMARITO!D8+PACHAKUTI!D8+VILLAFATIMA!D8+WINNIPEG!D8)</f>
        <v>1853</v>
      </c>
      <c r="E8" s="42">
        <f>SUM(CHILLURCO!E8+CRIOLLO!E8+'DOMINGO SAVIO'!E8+GUACACALLO!E8+'HUMBERTO M ORDOÑEZ'!E8+'JORGE V CORDOVEZ'!E8+'JOSE E RIVERA'!E8+'LA LAGUNA'!E8+'LICEO S ANDINO'!E8+MONTESSORI!E8+NACIONAL!E8+NORMAL!E8+PALMARITO!E8+PACHAKUTI!E8+VILLAFATIMA!E8+WINNIPEG!E8)</f>
        <v>1858</v>
      </c>
      <c r="F8" s="42">
        <f>SUM(CHILLURCO!F8+CRIOLLO!F8+'DOMINGO SAVIO'!F8+GUACACALLO!F8+'HUMBERTO M ORDOÑEZ'!F8+'JORGE V CORDOVEZ'!F8+'JOSE E RIVERA'!F8+'LA LAGUNA'!F8+'LICEO S ANDINO'!F8+MONTESSORI!F8+NACIONAL!F8+NORMAL!F8+PALMARITO!F8+PACHAKUTI!F8+VILLAFATIMA!F8+WINNIPEG!F8)</f>
        <v>2066</v>
      </c>
      <c r="G8" s="42">
        <f>SUM(CHILLURCO!G8+CRIOLLO!G8+'DOMINGO SAVIO'!G8+GUACACALLO!G8+'HUMBERTO M ORDOÑEZ'!G8+'JORGE V CORDOVEZ'!G8+'JOSE E RIVERA'!G8+'LA LAGUNA'!G8+'LICEO S ANDINO'!G8+MONTESSORI!G8+NACIONAL!G8+NORMAL!G8+PALMARITO!G8+PACHAKUTI!G8+VILLAFATIMA!G8+WINNIPEG!G8)</f>
        <v>2105</v>
      </c>
      <c r="H8" s="42">
        <f>SUM(CHILLURCO!H8+CRIOLLO!H8+'DOMINGO SAVIO'!H8+GUACACALLO!H8+'HUMBERTO M ORDOÑEZ'!H8+'JORGE V CORDOVEZ'!H8+'JOSE E RIVERA'!H8+'LA LAGUNA'!H8+'LICEO S ANDINO'!H8+MONTESSORI!H8+NACIONAL!H8+NORMAL!H8+PALMARITO!H8+PACHAKUTI!H8+VILLAFATIMA!H8+WINNIPEG!H8)</f>
        <v>2153</v>
      </c>
      <c r="I8" s="42">
        <f>SUM(CHILLURCO!I8+CRIOLLO!I8+'DOMINGO SAVIO'!I8+GUACACALLO!I8+'HUMBERTO M ORDOÑEZ'!I8+'JORGE V CORDOVEZ'!I8+'JOSE E RIVERA'!I8+'LA LAGUNA'!I8+'LICEO S ANDINO'!I8+MONTESSORI!I8+NACIONAL!I8+NORMAL!I8+PALMARITO!I8+PACHAKUTI!I8+VILLAFATIMA!I8+WINNIPEG!I8)</f>
        <v>1954</v>
      </c>
      <c r="J8" s="42">
        <f>SUM(CHILLURCO!J8+CRIOLLO!J8+'DOMINGO SAVIO'!J8+GUACACALLO!J8+'HUMBERTO M ORDOÑEZ'!J8+'JORGE V CORDOVEZ'!J8+'JOSE E RIVERA'!J8+'LA LAGUNA'!J8+'LICEO S ANDINO'!J8+MONTESSORI!J8+NACIONAL!J8+NORMAL!J8+PALMARITO!J8+PACHAKUTI!J8+VILLAFATIMA!J8+WINNIPEG!J8)</f>
        <v>1930</v>
      </c>
      <c r="K8" s="80">
        <f>SUM(CHILLURCO!K8+CRIOLLO!K8+'DOMINGO SAVIO'!K8+GUACACALLO!K8+'HUMBERTO M ORDOÑEZ'!K8+'JORGE V CORDOVEZ'!K8+'JOSE E RIVERA'!K8+'LA LAGUNA'!K8+'LICEO S ANDINO'!K8+MONTESSORI!K8+NACIONAL!K8+NORMAL!K8+PALMARITO!K8+PACHAKUTI!K8+VILLAFATIMA!K8+WINNIPEG!K8)</f>
        <v>1960</v>
      </c>
      <c r="L8" s="80">
        <f>SUM(CHILLURCO!L8+CRIOLLO!L8+'DOMINGO SAVIO'!L8+GUACACALLO!L8+'HUMBERTO M ORDOÑEZ'!L8+'JORGE V CORDOVEZ'!L8+'JOSE E RIVERA'!L8+'LA LAGUNA'!L8+'LICEO S ANDINO'!L8+MONTESSORI!L8+NACIONAL!L8+NORMAL!L8+PALMARITO!L8+PACHAKUTI!L8+VILLAFATIMA!L8+WINNIPEG!L8)</f>
        <v>2034</v>
      </c>
      <c r="M8" s="80">
        <f>SUM(CHILLURCO!M8+CRIOLLO!M8+'DOMINGO SAVIO'!M8+GUACACALLO!M8+'HUMBERTO M ORDOÑEZ'!M8+'JORGE V CORDOVEZ'!M8+'JOSE E RIVERA'!M8+'LA LAGUNA'!M8+'LICEO S ANDINO'!M8+MONTESSORI!M8+NACIONAL!M8+NORMAL!M8+PALMARITO!M8+PACHAKUTI!M8+VILLAFATIMA!M8+WINNIPEG!M8)</f>
        <v>2075</v>
      </c>
      <c r="N8" s="80">
        <f>SUM(CHILLURCO!N8+CRIOLLO!N8+'DOMINGO SAVIO'!N8+GUACACALLO!N8+'HUMBERTO M ORDOÑEZ'!N8+'JORGE V CORDOVEZ'!N8+'JOSE E RIVERA'!N8+'LA LAGUNA'!N8+'LICEO S ANDINO'!N8+MONTESSORI!N8+NACIONAL!N8+NORMAL!N8+PALMARITO!N8+PACHAKUTI!N8+VILLAFATIMA!N8+WINNIPEG!N8)</f>
        <v>2134</v>
      </c>
      <c r="O8" s="80">
        <f>SUM(CHILLURCO!O8+CRIOLLO!O8+'DOMINGO SAVIO'!O8+GUACACALLO!O8+'HUMBERTO M ORDOÑEZ'!O8+'JORGE V CORDOVEZ'!O8+'JOSE E RIVERA'!O8+'LA LAGUNA'!O8+'LICEO S ANDINO'!O8+MONTESSORI!O8+NACIONAL!O8+NORMAL!O8+PALMARITO!O8+PACHAKUTI!O8+VILLAFATIMA!O8+WINNIPEG!O8)</f>
        <v>2026</v>
      </c>
      <c r="P8" s="80">
        <f>SUM(CHILLURCO!P8+CRIOLLO!P8+'DOMINGO SAVIO'!P8+GUACACALLO!P8+'HUMBERTO M ORDOÑEZ'!P8+'JORGE V CORDOVEZ'!P8+'JOSE E RIVERA'!P8+'LA LAGUNA'!P8+'LICEO S ANDINO'!P8+MONTESSORI!P8+NACIONAL!P8+NORMAL!P8+PALMARITO!P8+PACHAKUTI!P8+VILLAFATIMA!P8+WINNIPEG!P8)</f>
        <v>1895</v>
      </c>
      <c r="Q8" s="80">
        <f>SUM(CHILLURCO!Q8+CRIOLLO!Q8+'DOMINGO SAVIO'!Q8+GUACACALLO!Q8+'HUMBERTO M ORDOÑEZ'!Q8+'JORGE V CORDOVEZ'!Q8+'JOSE E RIVERA'!Q8+'LA LAGUNA'!Q8+'LICEO S ANDINO'!Q8+MONTESSORI!Q8+NACIONAL!Q8+NORMAL!Q8+PALMARITO!Q8+PACHAKUTI!Q8+VILLAFATIMA!Q8+WINNIPEG!Q8)</f>
        <v>2216</v>
      </c>
      <c r="R8" s="80">
        <f>SUM(CHILLURCO!R8+CRIOLLO!R8+'DOMINGO SAVIO'!R8+GUACACALLO!R8+'HUMBERTO M ORDOÑEZ'!R8+'JORGE V CORDOVEZ'!R8+'JOSE E RIVERA'!R8+'LA LAGUNA'!R8+'LICEO S ANDINO'!R8+MONTESSORI!R8+NACIONAL!R8+NORMAL!R8+PALMARITO!R8+PACHAKUTI!R8+VILLAFATIMA!R8+WINNIPEG!R8)</f>
        <v>2306</v>
      </c>
      <c r="S8" s="80">
        <f>SUM(CHILLURCO!S8+CRIOLLO!S8+'DOMINGO SAVIO'!S8+GUACACALLO!S8+'HUMBERTO M ORDOÑEZ'!S8+'JORGE V CORDOVEZ'!S8+'JOSE E RIVERA'!S8+'LA LAGUNA'!S8+'LICEO S ANDINO'!S8+MONTESSORI!S8+NACIONAL!S8+NORMAL!S8+PALMARITO!S8+PACHAKUTI!S8+VILLAFATIMA!S8+WINNIPEG!S8)</f>
        <v>2113</v>
      </c>
      <c r="T8" s="43">
        <f>SUM(CHILLURCO!T8+CRIOLLO!T8+'DOMINGO SAVIO'!T8+GUACACALLO!T8+'HUMBERTO M ORDOÑEZ'!T8+'JORGE V CORDOVEZ'!T8+'JOSE E RIVERA'!T8+'LA LAGUNA'!T8+'LICEO S ANDINO'!T8+MONTESSORI!T8+NACIONAL!T8+NORMAL!T8+PALMARITO!T8+PACHAKUTI!T8+VILLAFATIMA!T8+WINNIPEG!T8)</f>
        <v>1940</v>
      </c>
      <c r="V8" s="115" t="s">
        <v>27</v>
      </c>
      <c r="W8" s="44">
        <f>SUM(CHILLURCO!W8+CRIOLLO!W8+'DOMINGO SAVIO'!W8+GUACACALLO!W8+'HUMBERTO M ORDOÑEZ'!W8+'JORGE V CORDOVEZ'!W8+'JOSE E RIVERA'!W8+'LA LAGUNA'!W8+'LICEO S ANDINO'!W8+MONTESSORI!W8+NACIONAL!W8+NORMAL!W8+PALMARITO!W8+PACHAKUTI!W8+VILLAFATIMA!W8+WINNIPEG!W8)</f>
        <v>7903</v>
      </c>
      <c r="X8" s="45">
        <f>SUM(CHILLURCO!X8+CRIOLLO!X8+'DOMINGO SAVIO'!X8+GUACACALLO!X8+'HUMBERTO M ORDOÑEZ'!X8+'JORGE V CORDOVEZ'!X8+'JOSE E RIVERA'!X8+'LA LAGUNA'!X8+'LICEO S ANDINO'!X8+MONTESSORI!X8+NACIONAL!X8+NORMAL!X8+PALMARITO!X8+PACHAKUTI!X8+VILLAFATIMA!X8+WINNIPEG!X8)</f>
        <v>8176</v>
      </c>
      <c r="Y8" s="45">
        <f>SUM(CHILLURCO!Y8+CRIOLLO!Y8+'DOMINGO SAVIO'!Y8+GUACACALLO!Y8+'HUMBERTO M ORDOÑEZ'!Y8+'JORGE V CORDOVEZ'!Y8+'JOSE E RIVERA'!Y8+'LA LAGUNA'!Y8+'LICEO S ANDINO'!Y8+MONTESSORI!Y8+NACIONAL!Y8+NORMAL!Y8+PALMARITO!Y8+PACHAKUTI!Y8+VILLAFATIMA!Y8+WINNIPEG!Y8)</f>
        <v>9215</v>
      </c>
      <c r="Z8" s="45">
        <f>SUM(CHILLURCO!Z8+CRIOLLO!Z8+'DOMINGO SAVIO'!Z8+GUACACALLO!Z8+'HUMBERTO M ORDOÑEZ'!Z8+'JORGE V CORDOVEZ'!Z8+'JOSE E RIVERA'!Z8+'LA LAGUNA'!Z8+'LICEO S ANDINO'!Z8+MONTESSORI!Z8+NACIONAL!Z8+NORMAL!Z8+PALMARITO!Z8+PACHAKUTI!Z8+VILLAFATIMA!Z8+WINNIPEG!Z8)</f>
        <v>9407</v>
      </c>
      <c r="AA8" s="45">
        <f>SUM(CHILLURCO!AA8+CRIOLLO!AA8+'DOMINGO SAVIO'!AA8+GUACACALLO!AA8+'HUMBERTO M ORDOÑEZ'!AA8+'JORGE V CORDOVEZ'!AA8+'JOSE E RIVERA'!AA8+'LA LAGUNA'!AA8+'LICEO S ANDINO'!AA8+MONTESSORI!AA8+NACIONAL!AA8+NORMAL!AA8+PALMARITO!AA8+PACHAKUTI!AA8+VILLAFATIMA!AA8+WINNIPEG!AA8)</f>
        <v>9427</v>
      </c>
      <c r="AB8" s="45">
        <f>SUM(CHILLURCO!AB8+CRIOLLO!AB8+'DOMINGO SAVIO'!AB8+GUACACALLO!AB8+'HUMBERTO M ORDOÑEZ'!AB8+'JORGE V CORDOVEZ'!AB8+'JOSE E RIVERA'!AB8+'LA LAGUNA'!AB8+'LICEO S ANDINO'!AB8+MONTESSORI!AB8+NACIONAL!AB8+NORMAL!AB8+PALMARITO!AB8+PACHAKUTI!AB8+VILLAFATIMA!AB8+WINNIPEG!AB8)</f>
        <v>9624</v>
      </c>
      <c r="AC8" s="45">
        <f>SUM(CHILLURCO!AC8+CRIOLLO!AC8+'DOMINGO SAVIO'!AC8+GUACACALLO!AC8+'HUMBERTO M ORDOÑEZ'!AC8+'JORGE V CORDOVEZ'!AC8+'JOSE E RIVERA'!AC8+'LA LAGUNA'!AC8+'LICEO S ANDINO'!AC8+MONTESSORI!AC8+NACIONAL!AC8+NORMAL!AC8+PALMARITO!AC8+PACHAKUTI!AC8+VILLAFATIMA!AC8+WINNIPEG!AC8)</f>
        <v>9790</v>
      </c>
      <c r="AD8" s="45">
        <f>SUM(CHILLURCO!AD8+CRIOLLO!AD8+'DOMINGO SAVIO'!AD8+GUACACALLO!AD8+'HUMBERTO M ORDOÑEZ'!AD8+'JORGE V CORDOVEZ'!AD8+'JOSE E RIVERA'!AD8+'LA LAGUNA'!AD8+'LICEO S ANDINO'!AD8+MONTESSORI!AD8+NACIONAL!AD8+NORMAL!AD8+PALMARITO!AD8+PACHAKUTI!AD8+VILLAFATIMA!AD8+WINNIPEG!AD8)</f>
        <v>9891</v>
      </c>
      <c r="AE8" s="75">
        <f>SUM(CHILLURCO!AE8+CRIOLLO!AE8+'DOMINGO SAVIO'!AE8+GUACACALLO!AE8+'HUMBERTO M ORDOÑEZ'!AE8+'JORGE V CORDOVEZ'!AE8+'JOSE E RIVERA'!AE8+'LA LAGUNA'!AE8+'LICEO S ANDINO'!AE8+MONTESSORI!AE8+NACIONAL!AE8+NORMAL!AE8+PALMARITO!AE8+PACHAKUTI!AE8+VILLAFATIMA!AE8+WINNIPEG!AE8)</f>
        <v>9649</v>
      </c>
      <c r="AF8" s="75">
        <f>SUM(CHILLURCO!AF8+CRIOLLO!AF8+'DOMINGO SAVIO'!AF8+GUACACALLO!AF8+'HUMBERTO M ORDOÑEZ'!AF8+'JORGE V CORDOVEZ'!AF8+'JOSE E RIVERA'!AF8+'LA LAGUNA'!AF8+'LICEO S ANDINO'!AF8+MONTESSORI!AF8+NACIONAL!AF8+NORMAL!AF8+PALMARITO!AF8+PACHAKUTI!AF8+VILLAFATIMA!AF8+WINNIPEG!AF8)</f>
        <v>9647</v>
      </c>
      <c r="AG8" s="75">
        <f>SUM(CHILLURCO!AG8+CRIOLLO!AG8+'DOMINGO SAVIO'!AG8+GUACACALLO!AG8+'HUMBERTO M ORDOÑEZ'!AG8+'JORGE V CORDOVEZ'!AG8+'JOSE E RIVERA'!AG8+'LA LAGUNA'!AG8+'LICEO S ANDINO'!AG8+MONTESSORI!AG8+NACIONAL!AG8+NORMAL!AG8+PALMARITO!AG8+PACHAKUTI!AG8+VILLAFATIMA!AG8+WINNIPEG!AG8)</f>
        <v>9329</v>
      </c>
      <c r="AH8" s="75">
        <f>SUM(CHILLURCO!AH8+CRIOLLO!AH8+'DOMINGO SAVIO'!AH8+GUACACALLO!AH8+'HUMBERTO M ORDOÑEZ'!AH8+'JORGE V CORDOVEZ'!AH8+'JOSE E RIVERA'!AH8+'LA LAGUNA'!AH8+'LICEO S ANDINO'!AH8+MONTESSORI!AH8+NACIONAL!AH8+NORMAL!AH8+PALMARITO!AH8+PACHAKUTI!AH8+VILLAFATIMA!AH8+WINNIPEG!AH8)</f>
        <v>9713</v>
      </c>
      <c r="AI8" s="75">
        <f>SUM(CHILLURCO!AI8+CRIOLLO!AI8+'DOMINGO SAVIO'!AI8+GUACACALLO!AI8+'HUMBERTO M ORDOÑEZ'!AI8+'JORGE V CORDOVEZ'!AI8+'JOSE E RIVERA'!AI8+'LA LAGUNA'!AI8+'LICEO S ANDINO'!AI8+MONTESSORI!AI8+NACIONAL!AI8+NORMAL!AI8+PALMARITO!AI8+PACHAKUTI!AI8+VILLAFATIMA!AI8+WINNIPEG!AI8)</f>
        <v>9487</v>
      </c>
      <c r="AJ8" s="75">
        <f>SUM(CHILLURCO!AJ8+CRIOLLO!AJ8+'DOMINGO SAVIO'!AJ8+GUACACALLO!AJ8+'HUMBERTO M ORDOÑEZ'!AJ8+'JORGE V CORDOVEZ'!AJ8+'JOSE E RIVERA'!AJ8+'LA LAGUNA'!AJ8+'LICEO S ANDINO'!AJ8+MONTESSORI!AJ8+NACIONAL!AJ8+NORMAL!AJ8+PALMARITO!AJ8+PACHAKUTI!AJ8+VILLAFATIMA!AJ8+WINNIPEG!AJ8)</f>
        <v>9406</v>
      </c>
      <c r="AK8" s="75">
        <f>SUM(CHILLURCO!AK8+CRIOLLO!AK8+'DOMINGO SAVIO'!AK8+GUACACALLO!AK8+'HUMBERTO M ORDOÑEZ'!AK8+'JORGE V CORDOVEZ'!AK8+'JOSE E RIVERA'!AK8+'LA LAGUNA'!AK8+'LICEO S ANDINO'!AK8+MONTESSORI!AK8+NACIONAL!AK8+NORMAL!AK8+PALMARITO!AK8+PACHAKUTI!AK8+VILLAFATIMA!AK8+WINNIPEG!AK8)</f>
        <v>9003</v>
      </c>
      <c r="AL8" s="75">
        <f>SUM(CHILLURCO!AL8+CRIOLLO!AL8+'DOMINGO SAVIO'!AL8+GUACACALLO!AL8+'HUMBERTO M ORDOÑEZ'!AL8+'JORGE V CORDOVEZ'!AL8+'JOSE E RIVERA'!AL8+'LA LAGUNA'!AL8+'LICEO S ANDINO'!AL8+MONTESSORI!AL8+NACIONAL!AL8+NORMAL!AL8+PALMARITO!AL8+PACHAKUTI!AL8+VILLAFATIMA!AL8+WINNIPEG!AL8)</f>
        <v>8910</v>
      </c>
      <c r="AM8" s="75">
        <f>SUM(CHILLURCO!AM8+CRIOLLO!AM8+'DOMINGO SAVIO'!AM8+GUACACALLO!AM8+'HUMBERTO M ORDOÑEZ'!AM8+'JORGE V CORDOVEZ'!AM8+'JOSE E RIVERA'!AM8+'LA LAGUNA'!AM8+'LICEO S ANDINO'!AM8+MONTESSORI!AM8+NACIONAL!AM8+NORMAL!AM8+PALMARITO!AM8+PACHAKUTI!AM8+VILLAFATIMA!AM8+WINNIPEG!AM8)</f>
        <v>8783</v>
      </c>
      <c r="AN8" s="46">
        <f>SUM(CHILLURCO!AN8+CRIOLLO!AN8+'DOMINGO SAVIO'!AN8+GUACACALLO!AN8+'HUMBERTO M ORDOÑEZ'!AN8+'JORGE V CORDOVEZ'!AN8+'JOSE E RIVERA'!AN8+'LA LAGUNA'!AN8+'LICEO S ANDINO'!AN8+MONTESSORI!AN8+NACIONAL!AN8+NORMAL!AN8+PALMARITO!AN8+PACHAKUTI!AN8+VILLAFATIMA!AN8+WINNIPEG!AN8)</f>
        <v>8785</v>
      </c>
    </row>
    <row r="9" spans="2:40" ht="15.75" thickBot="1" x14ac:dyDescent="0.3">
      <c r="B9" s="27" t="s">
        <v>1</v>
      </c>
      <c r="C9" s="44">
        <f>SUM(CHILLURCO!C9+CRIOLLO!C9+'DOMINGO SAVIO'!C9+GUACACALLO!C9+'HUMBERTO M ORDOÑEZ'!C9+'JORGE V CORDOVEZ'!C9+'JOSE E RIVERA'!C9+'LA LAGUNA'!C9+'LICEO S ANDINO'!C9+MONTESSORI!C9+NACIONAL!C9+NORMAL!C9+PALMARITO!C9+PACHAKUTI!C9+VILLAFATIMA!C9+WINNIPEG!C9)</f>
        <v>2903</v>
      </c>
      <c r="D9" s="45">
        <f>SUM(CHILLURCO!D9+CRIOLLO!D9+'DOMINGO SAVIO'!D9+GUACACALLO!D9+'HUMBERTO M ORDOÑEZ'!D9+'JORGE V CORDOVEZ'!D9+'JOSE E RIVERA'!D9+'LA LAGUNA'!D9+'LICEO S ANDINO'!D9+MONTESSORI!D9+NACIONAL!D9+NORMAL!D9+PALMARITO!D9+PACHAKUTI!D9+VILLAFATIMA!D9+WINNIPEG!D9)</f>
        <v>3034</v>
      </c>
      <c r="E9" s="45">
        <f>SUM(CHILLURCO!E9+CRIOLLO!E9+'DOMINGO SAVIO'!E9+GUACACALLO!E9+'HUMBERTO M ORDOÑEZ'!E9+'JORGE V CORDOVEZ'!E9+'JOSE E RIVERA'!E9+'LA LAGUNA'!E9+'LICEO S ANDINO'!E9+MONTESSORI!E9+NACIONAL!E9+NORMAL!E9+PALMARITO!E9+PACHAKUTI!E9+VILLAFATIMA!E9+WINNIPEG!E9)</f>
        <v>2751</v>
      </c>
      <c r="F9" s="45">
        <f>SUM(CHILLURCO!F9+CRIOLLO!F9+'DOMINGO SAVIO'!F9+GUACACALLO!F9+'HUMBERTO M ORDOÑEZ'!F9+'JORGE V CORDOVEZ'!F9+'JOSE E RIVERA'!F9+'LA LAGUNA'!F9+'LICEO S ANDINO'!F9+MONTESSORI!F9+NACIONAL!F9+NORMAL!F9+PALMARITO!F9+PACHAKUTI!F9+VILLAFATIMA!F9+WINNIPEG!F9)</f>
        <v>2770</v>
      </c>
      <c r="G9" s="45">
        <f>SUM(CHILLURCO!G9+CRIOLLO!G9+'DOMINGO SAVIO'!G9+GUACACALLO!G9+'HUMBERTO M ORDOÑEZ'!G9+'JORGE V CORDOVEZ'!G9+'JOSE E RIVERA'!G9+'LA LAGUNA'!G9+'LICEO S ANDINO'!G9+MONTESSORI!G9+NACIONAL!G9+NORMAL!G9+PALMARITO!G9+PACHAKUTI!G9+VILLAFATIMA!G9+WINNIPEG!G9)</f>
        <v>2981</v>
      </c>
      <c r="H9" s="45">
        <f>SUM(CHILLURCO!H9+CRIOLLO!H9+'DOMINGO SAVIO'!H9+GUACACALLO!H9+'HUMBERTO M ORDOÑEZ'!H9+'JORGE V CORDOVEZ'!H9+'JOSE E RIVERA'!H9+'LA LAGUNA'!H9+'LICEO S ANDINO'!H9+MONTESSORI!H9+NACIONAL!H9+NORMAL!H9+PALMARITO!H9+PACHAKUTI!H9+VILLAFATIMA!H9+WINNIPEG!H9)</f>
        <v>3138</v>
      </c>
      <c r="I9" s="45">
        <f>SUM(CHILLURCO!I9+CRIOLLO!I9+'DOMINGO SAVIO'!I9+GUACACALLO!I9+'HUMBERTO M ORDOÑEZ'!I9+'JORGE V CORDOVEZ'!I9+'JOSE E RIVERA'!I9+'LA LAGUNA'!I9+'LICEO S ANDINO'!I9+MONTESSORI!I9+NACIONAL!I9+NORMAL!I9+PALMARITO!I9+PACHAKUTI!I9+VILLAFATIMA!I9+WINNIPEG!I9)</f>
        <v>3000</v>
      </c>
      <c r="J9" s="45">
        <f>SUM(CHILLURCO!J9+CRIOLLO!J9+'DOMINGO SAVIO'!J9+GUACACALLO!J9+'HUMBERTO M ORDOÑEZ'!J9+'JORGE V CORDOVEZ'!J9+'JOSE E RIVERA'!J9+'LA LAGUNA'!J9+'LICEO S ANDINO'!J9+MONTESSORI!J9+NACIONAL!J9+NORMAL!J9+PALMARITO!J9+PACHAKUTI!J9+VILLAFATIMA!J9+WINNIPEG!J9)</f>
        <v>2681</v>
      </c>
      <c r="K9" s="75">
        <f>SUM(CHILLURCO!K9+CRIOLLO!K9+'DOMINGO SAVIO'!K9+GUACACALLO!K9+'HUMBERTO M ORDOÑEZ'!K9+'JORGE V CORDOVEZ'!K9+'JOSE E RIVERA'!K9+'LA LAGUNA'!K9+'LICEO S ANDINO'!K9+MONTESSORI!K9+NACIONAL!K9+NORMAL!K9+PALMARITO!K9+PACHAKUTI!K9+VILLAFATIMA!K9+WINNIPEG!K9)</f>
        <v>2609</v>
      </c>
      <c r="L9" s="75">
        <f>SUM(CHILLURCO!L9+CRIOLLO!L9+'DOMINGO SAVIO'!L9+GUACACALLO!L9+'HUMBERTO M ORDOÑEZ'!L9+'JORGE V CORDOVEZ'!L9+'JOSE E RIVERA'!L9+'LA LAGUNA'!L9+'LICEO S ANDINO'!L9+MONTESSORI!L9+NACIONAL!L9+NORMAL!L9+PALMARITO!L9+PACHAKUTI!L9+VILLAFATIMA!L9+WINNIPEG!L9)</f>
        <v>2562</v>
      </c>
      <c r="M9" s="75">
        <f>SUM(CHILLURCO!M9+CRIOLLO!M9+'DOMINGO SAVIO'!M9+GUACACALLO!M9+'HUMBERTO M ORDOÑEZ'!M9+'JORGE V CORDOVEZ'!M9+'JOSE E RIVERA'!M9+'LA LAGUNA'!M9+'LICEO S ANDINO'!M9+MONTESSORI!M9+NACIONAL!M9+NORMAL!M9+PALMARITO!M9+PACHAKUTI!M9+VILLAFATIMA!M9+WINNIPEG!M9)</f>
        <v>2600</v>
      </c>
      <c r="N9" s="75">
        <f>SUM(CHILLURCO!N9+CRIOLLO!N9+'DOMINGO SAVIO'!N9+GUACACALLO!N9+'HUMBERTO M ORDOÑEZ'!N9+'JORGE V CORDOVEZ'!N9+'JOSE E RIVERA'!N9+'LA LAGUNA'!N9+'LICEO S ANDINO'!N9+MONTESSORI!N9+NACIONAL!N9+NORMAL!N9+PALMARITO!N9+PACHAKUTI!N9+VILLAFATIMA!N9+WINNIPEG!N9)</f>
        <v>2797</v>
      </c>
      <c r="O9" s="75">
        <f>SUM(CHILLURCO!O9+CRIOLLO!O9+'DOMINGO SAVIO'!O9+GUACACALLO!O9+'HUMBERTO M ORDOÑEZ'!O9+'JORGE V CORDOVEZ'!O9+'JOSE E RIVERA'!O9+'LA LAGUNA'!O9+'LICEO S ANDINO'!O9+MONTESSORI!O9+NACIONAL!O9+NORMAL!O9+PALMARITO!O9+PACHAKUTI!O9+VILLAFATIMA!O9+WINNIPEG!O9)</f>
        <v>2782</v>
      </c>
      <c r="P9" s="75">
        <f>SUM(CHILLURCO!P9+CRIOLLO!P9+'DOMINGO SAVIO'!P9+GUACACALLO!P9+'HUMBERTO M ORDOÑEZ'!P9+'JORGE V CORDOVEZ'!P9+'JOSE E RIVERA'!P9+'LA LAGUNA'!P9+'LICEO S ANDINO'!P9+MONTESSORI!P9+NACIONAL!P9+NORMAL!P9+PALMARITO!P9+PACHAKUTI!P9+VILLAFATIMA!P9+WINNIPEG!P9)</f>
        <v>2590</v>
      </c>
      <c r="Q9" s="75">
        <f>SUM(CHILLURCO!Q9+CRIOLLO!Q9+'DOMINGO SAVIO'!Q9+GUACACALLO!Q9+'HUMBERTO M ORDOÑEZ'!Q9+'JORGE V CORDOVEZ'!Q9+'JOSE E RIVERA'!Q9+'LA LAGUNA'!Q9+'LICEO S ANDINO'!Q9+MONTESSORI!Q9+NACIONAL!Q9+NORMAL!Q9+PALMARITO!Q9+PACHAKUTI!Q9+VILLAFATIMA!Q9+WINNIPEG!Q9)</f>
        <v>2629</v>
      </c>
      <c r="R9" s="75">
        <f>SUM(CHILLURCO!R9+CRIOLLO!R9+'DOMINGO SAVIO'!R9+GUACACALLO!R9+'HUMBERTO M ORDOÑEZ'!R9+'JORGE V CORDOVEZ'!R9+'JOSE E RIVERA'!R9+'LA LAGUNA'!R9+'LICEO S ANDINO'!R9+MONTESSORI!R9+NACIONAL!R9+NORMAL!R9+PALMARITO!R9+PACHAKUTI!R9+VILLAFATIMA!R9+WINNIPEG!R9)</f>
        <v>2797</v>
      </c>
      <c r="S9" s="75">
        <f>SUM(CHILLURCO!S9+CRIOLLO!S9+'DOMINGO SAVIO'!S9+GUACACALLO!S9+'HUMBERTO M ORDOÑEZ'!S9+'JORGE V CORDOVEZ'!S9+'JOSE E RIVERA'!S9+'LA LAGUNA'!S9+'LICEO S ANDINO'!S9+MONTESSORI!S9+NACIONAL!S9+NORMAL!S9+PALMARITO!S9+PACHAKUTI!S9+VILLAFATIMA!S9+WINNIPEG!S9)</f>
        <v>2763</v>
      </c>
      <c r="T9" s="46">
        <f>SUM(CHILLURCO!T9+CRIOLLO!T9+'DOMINGO SAVIO'!T9+GUACACALLO!T9+'HUMBERTO M ORDOÑEZ'!T9+'JORGE V CORDOVEZ'!T9+'JOSE E RIVERA'!T9+'LA LAGUNA'!T9+'LICEO S ANDINO'!T9+MONTESSORI!T9+NACIONAL!T9+NORMAL!T9+PALMARITO!T9+PACHAKUTI!T9+VILLAFATIMA!T9+WINNIPEG!T9)</f>
        <v>2624</v>
      </c>
      <c r="V9" s="116" t="s">
        <v>28</v>
      </c>
      <c r="W9" s="47">
        <f>SUM(CHILLURCO!W9+CRIOLLO!W9+'DOMINGO SAVIO'!W9+GUACACALLO!W9+'HUMBERTO M ORDOÑEZ'!W9+'JORGE V CORDOVEZ'!W9+'JOSE E RIVERA'!W9+'LA LAGUNA'!W9+'LICEO S ANDINO'!W9+MONTESSORI!W9+NACIONAL!W9+NORMAL!W9+PALMARITO!W9+PACHAKUTI!W9+VILLAFATIMA!W9+WINNIPEG!W9)</f>
        <v>2048</v>
      </c>
      <c r="X9" s="48">
        <f>SUM(CHILLURCO!X9+CRIOLLO!X9+'DOMINGO SAVIO'!X9+GUACACALLO!X9+'HUMBERTO M ORDOÑEZ'!X9+'JORGE V CORDOVEZ'!X9+'JOSE E RIVERA'!X9+'LA LAGUNA'!X9+'LICEO S ANDINO'!X9+MONTESSORI!X9+NACIONAL!X9+NORMAL!X9+PALMARITO!X9+PACHAKUTI!X9+VILLAFATIMA!X9+WINNIPEG!X9)</f>
        <v>2145</v>
      </c>
      <c r="Y9" s="48">
        <f>SUM(CHILLURCO!Y9+CRIOLLO!Y9+'DOMINGO SAVIO'!Y9+GUACACALLO!Y9+'HUMBERTO M ORDOÑEZ'!Y9+'JORGE V CORDOVEZ'!Y9+'JOSE E RIVERA'!Y9+'LA LAGUNA'!Y9+'LICEO S ANDINO'!Y9+MONTESSORI!Y9+NACIONAL!Y9+NORMAL!Y9+PALMARITO!Y9+PACHAKUTI!Y9+VILLAFATIMA!Y9+WINNIPEG!Y9)</f>
        <v>2423</v>
      </c>
      <c r="Z9" s="48">
        <f>SUM(CHILLURCO!Z9+CRIOLLO!Z9+'DOMINGO SAVIO'!Z9+GUACACALLO!Z9+'HUMBERTO M ORDOÑEZ'!Z9+'JORGE V CORDOVEZ'!Z9+'JOSE E RIVERA'!Z9+'LA LAGUNA'!Z9+'LICEO S ANDINO'!Z9+MONTESSORI!Z9+NACIONAL!Z9+NORMAL!Z9+PALMARITO!Z9+PACHAKUTI!Z9+VILLAFATIMA!Z9+WINNIPEG!Z9)</f>
        <v>2606</v>
      </c>
      <c r="AA9" s="48">
        <f>SUM(CHILLURCO!AA9+CRIOLLO!AA9+'DOMINGO SAVIO'!AA9+GUACACALLO!AA9+'HUMBERTO M ORDOÑEZ'!AA9+'JORGE V CORDOVEZ'!AA9+'JOSE E RIVERA'!AA9+'LA LAGUNA'!AA9+'LICEO S ANDINO'!AA9+MONTESSORI!AA9+NACIONAL!AA9+NORMAL!AA9+PALMARITO!AA9+PACHAKUTI!AA9+VILLAFATIMA!AA9+WINNIPEG!AA9)</f>
        <v>2631</v>
      </c>
      <c r="AB9" s="48">
        <f>SUM(CHILLURCO!AB9+CRIOLLO!AB9+'DOMINGO SAVIO'!AB9+GUACACALLO!AB9+'HUMBERTO M ORDOÑEZ'!AB9+'JORGE V CORDOVEZ'!AB9+'JOSE E RIVERA'!AB9+'LA LAGUNA'!AB9+'LICEO S ANDINO'!AB9+MONTESSORI!AB9+NACIONAL!AB9+NORMAL!AB9+PALMARITO!AB9+PACHAKUTI!AB9+VILLAFATIMA!AB9+WINNIPEG!AB9)</f>
        <v>2677</v>
      </c>
      <c r="AC9" s="48">
        <f>SUM(CHILLURCO!AC9+CRIOLLO!AC9+'DOMINGO SAVIO'!AC9+GUACACALLO!AC9+'HUMBERTO M ORDOÑEZ'!AC9+'JORGE V CORDOVEZ'!AC9+'JOSE E RIVERA'!AC9+'LA LAGUNA'!AC9+'LICEO S ANDINO'!AC9+MONTESSORI!AC9+NACIONAL!AC9+NORMAL!AC9+PALMARITO!AC9+PACHAKUTI!AC9+VILLAFATIMA!AC9+WINNIPEG!AC9)</f>
        <v>2703</v>
      </c>
      <c r="AD9" s="48">
        <f>SUM(CHILLURCO!AD9+CRIOLLO!AD9+'DOMINGO SAVIO'!AD9+GUACACALLO!AD9+'HUMBERTO M ORDOÑEZ'!AD9+'JORGE V CORDOVEZ'!AD9+'JOSE E RIVERA'!AD9+'LA LAGUNA'!AD9+'LICEO S ANDINO'!AD9+MONTESSORI!AD9+NACIONAL!AD9+NORMAL!AD9+PALMARITO!AD9+PACHAKUTI!AD9+VILLAFATIMA!AD9+WINNIPEG!AD9)</f>
        <v>2765</v>
      </c>
      <c r="AE9" s="82">
        <f>SUM(CHILLURCO!AE9+CRIOLLO!AE9+'DOMINGO SAVIO'!AE9+GUACACALLO!AE9+'HUMBERTO M ORDOÑEZ'!AE9+'JORGE V CORDOVEZ'!AE9+'JOSE E RIVERA'!AE9+'LA LAGUNA'!AE9+'LICEO S ANDINO'!AE9+MONTESSORI!AE9+NACIONAL!AE9+NORMAL!AE9+PALMARITO!AE9+PACHAKUTI!AE9+VILLAFATIMA!AE9+WINNIPEG!AE9)</f>
        <v>2775</v>
      </c>
      <c r="AF9" s="82">
        <f>SUM(CHILLURCO!AF9+CRIOLLO!AF9+'DOMINGO SAVIO'!AF9+GUACACALLO!AF9+'HUMBERTO M ORDOÑEZ'!AF9+'JORGE V CORDOVEZ'!AF9+'JOSE E RIVERA'!AF9+'LA LAGUNA'!AF9+'LICEO S ANDINO'!AF9+MONTESSORI!AF9+NACIONAL!AF9+NORMAL!AF9+PALMARITO!AF9+PACHAKUTI!AF9+VILLAFATIMA!AF9+WINNIPEG!AF9)</f>
        <v>2749</v>
      </c>
      <c r="AG9" s="82">
        <f>SUM(CHILLURCO!AG9+CRIOLLO!AG9+'DOMINGO SAVIO'!AG9+GUACACALLO!AG9+'HUMBERTO M ORDOÑEZ'!AG9+'JORGE V CORDOVEZ'!AG9+'JOSE E RIVERA'!AG9+'LA LAGUNA'!AG9+'LICEO S ANDINO'!AG9+MONTESSORI!AG9+NACIONAL!AG9+NORMAL!AG9+PALMARITO!AG9+PACHAKUTI!AG9+VILLAFATIMA!AG9+WINNIPEG!AG9)</f>
        <v>2686</v>
      </c>
      <c r="AH9" s="82">
        <f>SUM(CHILLURCO!AH9+CRIOLLO!AH9+'DOMINGO SAVIO'!AH9+GUACACALLO!AH9+'HUMBERTO M ORDOÑEZ'!AH9+'JORGE V CORDOVEZ'!AH9+'JOSE E RIVERA'!AH9+'LA LAGUNA'!AH9+'LICEO S ANDINO'!AH9+MONTESSORI!AH9+NACIONAL!AH9+NORMAL!AH9+PALMARITO!AH9+PACHAKUTI!AH9+VILLAFATIMA!AH9+WINNIPEG!AH9)</f>
        <v>2641</v>
      </c>
      <c r="AI9" s="82">
        <f>SUM(CHILLURCO!AI9+CRIOLLO!AI9+'DOMINGO SAVIO'!AI9+GUACACALLO!AI9+'HUMBERTO M ORDOÑEZ'!AI9+'JORGE V CORDOVEZ'!AI9+'JOSE E RIVERA'!AI9+'LA LAGUNA'!AI9+'LICEO S ANDINO'!AI9+MONTESSORI!AI9+NACIONAL!AI9+NORMAL!AI9+PALMARITO!AI9+PACHAKUTI!AI9+VILLAFATIMA!AI9+WINNIPEG!AI9)</f>
        <v>2710</v>
      </c>
      <c r="AJ9" s="82">
        <f>SUM(CHILLURCO!AJ9+CRIOLLO!AJ9+'DOMINGO SAVIO'!AJ9+GUACACALLO!AJ9+'HUMBERTO M ORDOÑEZ'!AJ9+'JORGE V CORDOVEZ'!AJ9+'JOSE E RIVERA'!AJ9+'LA LAGUNA'!AJ9+'LICEO S ANDINO'!AJ9+MONTESSORI!AJ9+NACIONAL!AJ9+NORMAL!AJ9+PALMARITO!AJ9+PACHAKUTI!AJ9+VILLAFATIMA!AJ9+WINNIPEG!AJ9)</f>
        <v>2867</v>
      </c>
      <c r="AK9" s="82">
        <f>SUM(CHILLURCO!AK9+CRIOLLO!AK9+'DOMINGO SAVIO'!AK9+GUACACALLO!AK9+'HUMBERTO M ORDOÑEZ'!AK9+'JORGE V CORDOVEZ'!AK9+'JOSE E RIVERA'!AK9+'LA LAGUNA'!AK9+'LICEO S ANDINO'!AK9+MONTESSORI!AK9+NACIONAL!AK9+NORMAL!AK9+PALMARITO!AK9+PACHAKUTI!AK9+VILLAFATIMA!AK9+WINNIPEG!AK9)</f>
        <v>2743</v>
      </c>
      <c r="AL9" s="82">
        <f>SUM(CHILLURCO!AL9+CRIOLLO!AL9+'DOMINGO SAVIO'!AL9+GUACACALLO!AL9+'HUMBERTO M ORDOÑEZ'!AL9+'JORGE V CORDOVEZ'!AL9+'JOSE E RIVERA'!AL9+'LA LAGUNA'!AL9+'LICEO S ANDINO'!AL9+MONTESSORI!AL9+NACIONAL!AL9+NORMAL!AL9+PALMARITO!AL9+PACHAKUTI!AL9+VILLAFATIMA!AL9+WINNIPEG!AL9)</f>
        <v>2629</v>
      </c>
      <c r="AM9" s="82">
        <f>SUM(CHILLURCO!AM9+CRIOLLO!AM9+'DOMINGO SAVIO'!AM9+GUACACALLO!AM9+'HUMBERTO M ORDOÑEZ'!AM9+'JORGE V CORDOVEZ'!AM9+'JOSE E RIVERA'!AM9+'LA LAGUNA'!AM9+'LICEO S ANDINO'!AM9+MONTESSORI!AM9+NACIONAL!AM9+NORMAL!AM9+PALMARITO!AM9+PACHAKUTI!AM9+VILLAFATIMA!AM9+WINNIPEG!AM9)</f>
        <v>2657</v>
      </c>
      <c r="AN9" s="49">
        <f>SUM(CHILLURCO!AN9+CRIOLLO!AN9+'DOMINGO SAVIO'!AN9+GUACACALLO!AN9+'HUMBERTO M ORDOÑEZ'!AN9+'JORGE V CORDOVEZ'!AN9+'JOSE E RIVERA'!AN9+'LA LAGUNA'!AN9+'LICEO S ANDINO'!AN9+MONTESSORI!AN9+NACIONAL!AN9+NORMAL!AN9+PALMARITO!AN9+PACHAKUTI!AN9+VILLAFATIMA!AN9+WINNIPEG!AN9)</f>
        <v>2645</v>
      </c>
    </row>
    <row r="10" spans="2:40" ht="15.75" thickBot="1" x14ac:dyDescent="0.3">
      <c r="B10" s="27" t="s">
        <v>2</v>
      </c>
      <c r="C10" s="44">
        <f>SUM(CHILLURCO!C10+CRIOLLO!C10+'DOMINGO SAVIO'!C10+GUACACALLO!C10+'HUMBERTO M ORDOÑEZ'!C10+'JORGE V CORDOVEZ'!C10+'JOSE E RIVERA'!C10+'LA LAGUNA'!C10+'LICEO S ANDINO'!C10+MONTESSORI!C10+NACIONAL!C10+NORMAL!C10+PALMARITO!C10+PACHAKUTI!C10+VILLAFATIMA!C10+WINNIPEG!C10)</f>
        <v>2777</v>
      </c>
      <c r="D10" s="45">
        <f>SUM(CHILLURCO!D10+CRIOLLO!D10+'DOMINGO SAVIO'!D10+GUACACALLO!D10+'HUMBERTO M ORDOÑEZ'!D10+'JORGE V CORDOVEZ'!D10+'JOSE E RIVERA'!D10+'LA LAGUNA'!D10+'LICEO S ANDINO'!D10+MONTESSORI!D10+NACIONAL!D10+NORMAL!D10+PALMARITO!D10+PACHAKUTI!D10+VILLAFATIMA!D10+WINNIPEG!D10)</f>
        <v>2750</v>
      </c>
      <c r="E10" s="45">
        <f>SUM(CHILLURCO!E10+CRIOLLO!E10+'DOMINGO SAVIO'!E10+GUACACALLO!E10+'HUMBERTO M ORDOÑEZ'!E10+'JORGE V CORDOVEZ'!E10+'JOSE E RIVERA'!E10+'LA LAGUNA'!E10+'LICEO S ANDINO'!E10+MONTESSORI!E10+NACIONAL!E10+NORMAL!E10+PALMARITO!E10+PACHAKUTI!E10+VILLAFATIMA!E10+WINNIPEG!E10)</f>
        <v>2906</v>
      </c>
      <c r="F10" s="45">
        <f>SUM(CHILLURCO!F10+CRIOLLO!F10+'DOMINGO SAVIO'!F10+GUACACALLO!F10+'HUMBERTO M ORDOÑEZ'!F10+'JORGE V CORDOVEZ'!F10+'JOSE E RIVERA'!F10+'LA LAGUNA'!F10+'LICEO S ANDINO'!F10+MONTESSORI!F10+NACIONAL!F10+NORMAL!F10+PALMARITO!F10+PACHAKUTI!F10+VILLAFATIMA!F10+WINNIPEG!F10)</f>
        <v>2683</v>
      </c>
      <c r="G10" s="45">
        <f>SUM(CHILLURCO!G10+CRIOLLO!G10+'DOMINGO SAVIO'!G10+GUACACALLO!G10+'HUMBERTO M ORDOÑEZ'!G10+'JORGE V CORDOVEZ'!G10+'JOSE E RIVERA'!G10+'LA LAGUNA'!G10+'LICEO S ANDINO'!G10+MONTESSORI!G10+NACIONAL!G10+NORMAL!G10+PALMARITO!G10+PACHAKUTI!G10+VILLAFATIMA!G10+WINNIPEG!G10)</f>
        <v>2692</v>
      </c>
      <c r="H10" s="45">
        <f>SUM(CHILLURCO!H10+CRIOLLO!H10+'DOMINGO SAVIO'!H10+GUACACALLO!H10+'HUMBERTO M ORDOÑEZ'!H10+'JORGE V CORDOVEZ'!H10+'JOSE E RIVERA'!H10+'LA LAGUNA'!H10+'LICEO S ANDINO'!H10+MONTESSORI!H10+NACIONAL!H10+NORMAL!H10+PALMARITO!H10+PACHAKUTI!H10+VILLAFATIMA!H10+WINNIPEG!H10)</f>
        <v>2731</v>
      </c>
      <c r="I10" s="45">
        <f>SUM(CHILLURCO!I10+CRIOLLO!I10+'DOMINGO SAVIO'!I10+GUACACALLO!I10+'HUMBERTO M ORDOÑEZ'!I10+'JORGE V CORDOVEZ'!I10+'JOSE E RIVERA'!I10+'LA LAGUNA'!I10+'LICEO S ANDINO'!I10+MONTESSORI!I10+NACIONAL!I10+NORMAL!I10+PALMARITO!I10+PACHAKUTI!I10+VILLAFATIMA!I10+WINNIPEG!I10)</f>
        <v>2722</v>
      </c>
      <c r="J10" s="45">
        <f>SUM(CHILLURCO!J10+CRIOLLO!J10+'DOMINGO SAVIO'!J10+GUACACALLO!J10+'HUMBERTO M ORDOÑEZ'!J10+'JORGE V CORDOVEZ'!J10+'JOSE E RIVERA'!J10+'LA LAGUNA'!J10+'LICEO S ANDINO'!J10+MONTESSORI!J10+NACIONAL!J10+NORMAL!J10+PALMARITO!J10+PACHAKUTI!J10+VILLAFATIMA!J10+WINNIPEG!J10)</f>
        <v>2722</v>
      </c>
      <c r="K10" s="75">
        <f>SUM(CHILLURCO!K10+CRIOLLO!K10+'DOMINGO SAVIO'!K10+GUACACALLO!K10+'HUMBERTO M ORDOÑEZ'!K10+'JORGE V CORDOVEZ'!K10+'JOSE E RIVERA'!K10+'LA LAGUNA'!K10+'LICEO S ANDINO'!K10+MONTESSORI!K10+NACIONAL!K10+NORMAL!K10+PALMARITO!K10+PACHAKUTI!K10+VILLAFATIMA!K10+WINNIPEG!K10)</f>
        <v>2422</v>
      </c>
      <c r="L10" s="75">
        <f>SUM(CHILLURCO!L10+CRIOLLO!L10+'DOMINGO SAVIO'!L10+GUACACALLO!L10+'HUMBERTO M ORDOÑEZ'!L10+'JORGE V CORDOVEZ'!L10+'JOSE E RIVERA'!L10+'LA LAGUNA'!L10+'LICEO S ANDINO'!L10+MONTESSORI!L10+NACIONAL!L10+NORMAL!L10+PALMARITO!L10+PACHAKUTI!L10+VILLAFATIMA!L10+WINNIPEG!L10)</f>
        <v>2388</v>
      </c>
      <c r="M10" s="75">
        <f>SUM(CHILLURCO!M10+CRIOLLO!M10+'DOMINGO SAVIO'!M10+GUACACALLO!M10+'HUMBERTO M ORDOÑEZ'!M10+'JORGE V CORDOVEZ'!M10+'JOSE E RIVERA'!M10+'LA LAGUNA'!M10+'LICEO S ANDINO'!M10+MONTESSORI!M10+NACIONAL!M10+NORMAL!M10+PALMARITO!M10+PACHAKUTI!M10+VILLAFATIMA!M10+WINNIPEG!M10)</f>
        <v>2322</v>
      </c>
      <c r="N10" s="75">
        <f>SUM(CHILLURCO!N10+CRIOLLO!N10+'DOMINGO SAVIO'!N10+GUACACALLO!N10+'HUMBERTO M ORDOÑEZ'!N10+'JORGE V CORDOVEZ'!N10+'JOSE E RIVERA'!N10+'LA LAGUNA'!N10+'LICEO S ANDINO'!N10+MONTESSORI!N10+NACIONAL!N10+NORMAL!N10+PALMARITO!N10+PACHAKUTI!N10+VILLAFATIMA!N10+WINNIPEG!N10)</f>
        <v>2397</v>
      </c>
      <c r="O10" s="75">
        <f>SUM(CHILLURCO!O10+CRIOLLO!O10+'DOMINGO SAVIO'!O10+GUACACALLO!O10+'HUMBERTO M ORDOÑEZ'!O10+'JORGE V CORDOVEZ'!O10+'JOSE E RIVERA'!O10+'LA LAGUNA'!O10+'LICEO S ANDINO'!O10+MONTESSORI!O10+NACIONAL!O10+NORMAL!O10+PALMARITO!O10+PACHAKUTI!O10+VILLAFATIMA!O10+WINNIPEG!O10)</f>
        <v>2479</v>
      </c>
      <c r="P10" s="75">
        <f>SUM(CHILLURCO!P10+CRIOLLO!P10+'DOMINGO SAVIO'!P10+GUACACALLO!P10+'HUMBERTO M ORDOÑEZ'!P10+'JORGE V CORDOVEZ'!P10+'JOSE E RIVERA'!P10+'LA LAGUNA'!P10+'LICEO S ANDINO'!P10+MONTESSORI!P10+NACIONAL!P10+NORMAL!P10+PALMARITO!P10+PACHAKUTI!P10+VILLAFATIMA!P10+WINNIPEG!P10)</f>
        <v>2552</v>
      </c>
      <c r="Q10" s="75">
        <f>SUM(CHILLURCO!Q10+CRIOLLO!Q10+'DOMINGO SAVIO'!Q10+GUACACALLO!Q10+'HUMBERTO M ORDOÑEZ'!Q10+'JORGE V CORDOVEZ'!Q10+'JOSE E RIVERA'!Q10+'LA LAGUNA'!Q10+'LICEO S ANDINO'!Q10+MONTESSORI!Q10+NACIONAL!Q10+NORMAL!Q10+PALMARITO!Q10+PACHAKUTI!Q10+VILLAFATIMA!Q10+WINNIPEG!Q10)</f>
        <v>2375</v>
      </c>
      <c r="R10" s="75">
        <f>SUM(CHILLURCO!R10+CRIOLLO!R10+'DOMINGO SAVIO'!R10+GUACACALLO!R10+'HUMBERTO M ORDOÑEZ'!R10+'JORGE V CORDOVEZ'!R10+'JOSE E RIVERA'!R10+'LA LAGUNA'!R10+'LICEO S ANDINO'!R10+MONTESSORI!R10+NACIONAL!R10+NORMAL!R10+PALMARITO!R10+PACHAKUTI!R10+VILLAFATIMA!R10+WINNIPEG!R10)</f>
        <v>2450</v>
      </c>
      <c r="S10" s="75">
        <f>SUM(CHILLURCO!S10+CRIOLLO!S10+'DOMINGO SAVIO'!S10+GUACACALLO!S10+'HUMBERTO M ORDOÑEZ'!S10+'JORGE V CORDOVEZ'!S10+'JOSE E RIVERA'!S10+'LA LAGUNA'!S10+'LICEO S ANDINO'!S10+MONTESSORI!S10+NACIONAL!S10+NORMAL!S10+PALMARITO!S10+PACHAKUTI!S10+VILLAFATIMA!S10+WINNIPEG!S10)</f>
        <v>2531</v>
      </c>
      <c r="T10" s="46">
        <f>SUM(CHILLURCO!T10+CRIOLLO!T10+'DOMINGO SAVIO'!T10+GUACACALLO!T10+'HUMBERTO M ORDOÑEZ'!T10+'JORGE V CORDOVEZ'!T10+'JOSE E RIVERA'!T10+'LA LAGUNA'!T10+'LICEO S ANDINO'!T10+MONTESSORI!T10+NACIONAL!T10+NORMAL!T10+PALMARITO!T10+PACHAKUTI!T10+VILLAFATIMA!T10+WINNIPEG!T10)</f>
        <v>2551</v>
      </c>
      <c r="V10" s="117" t="s">
        <v>29</v>
      </c>
      <c r="W10" s="113">
        <f>SUM(CHILLURCO!W10+CRIOLLO!W10+'DOMINGO SAVIO'!W10+GUACACALLO!W10+'HUMBERTO M ORDOÑEZ'!W10+'JORGE V CORDOVEZ'!W10+'JOSE E RIVERA'!W10+'LA LAGUNA'!W10+'LICEO S ANDINO'!W10+MONTESSORI!W10+NACIONAL!W10+NORMAL!W10+PALMARITO!W10+PACHAKUTI!W10+VILLAFATIMA!W10+WINNIPEG!W10)</f>
        <v>25965</v>
      </c>
      <c r="X10" s="111">
        <f>SUM(CHILLURCO!X10+CRIOLLO!X10+'DOMINGO SAVIO'!X10+GUACACALLO!X10+'HUMBERTO M ORDOÑEZ'!X10+'JORGE V CORDOVEZ'!X10+'JOSE E RIVERA'!X10+'LA LAGUNA'!X10+'LICEO S ANDINO'!X10+MONTESSORI!X10+NACIONAL!X10+NORMAL!X10+PALMARITO!X10+PACHAKUTI!X10+VILLAFATIMA!X10+WINNIPEG!X10)</f>
        <v>26314</v>
      </c>
      <c r="Y10" s="111">
        <f>SUM(CHILLURCO!Y10+CRIOLLO!Y10+'DOMINGO SAVIO'!Y10+GUACACALLO!Y10+'HUMBERTO M ORDOÑEZ'!Y10+'JORGE V CORDOVEZ'!Y10+'JOSE E RIVERA'!Y10+'LA LAGUNA'!Y10+'LICEO S ANDINO'!Y10+MONTESSORI!Y10+NACIONAL!Y10+NORMAL!Y10+PALMARITO!Y10+PACHAKUTI!Y10+VILLAFATIMA!Y10+WINNIPEG!Y10)</f>
        <v>27550</v>
      </c>
      <c r="Z10" s="111">
        <f>SUM(CHILLURCO!Z10+CRIOLLO!Z10+'DOMINGO SAVIO'!Z10+GUACACALLO!Z10+'HUMBERTO M ORDOÑEZ'!Z10+'JORGE V CORDOVEZ'!Z10+'JOSE E RIVERA'!Z10+'LA LAGUNA'!Z10+'LICEO S ANDINO'!Z10+MONTESSORI!Z10+NACIONAL!Z10+NORMAL!Z10+PALMARITO!Z10+PACHAKUTI!Z10+VILLAFATIMA!Z10+WINNIPEG!Z10)</f>
        <v>27721</v>
      </c>
      <c r="AA10" s="111">
        <f>SUM(CHILLURCO!AA10+CRIOLLO!AA10+'DOMINGO SAVIO'!AA10+GUACACALLO!AA10+'HUMBERTO M ORDOÑEZ'!AA10+'JORGE V CORDOVEZ'!AA10+'JOSE E RIVERA'!AA10+'LA LAGUNA'!AA10+'LICEO S ANDINO'!AA10+MONTESSORI!AA10+NACIONAL!AA10+NORMAL!AA10+PALMARITO!AA10+PACHAKUTI!AA10+VILLAFATIMA!AA10+WINNIPEG!AA10)</f>
        <v>27983</v>
      </c>
      <c r="AB10" s="111">
        <f>SUM(CHILLURCO!AB10+CRIOLLO!AB10+'DOMINGO SAVIO'!AB10+GUACACALLO!AB10+'HUMBERTO M ORDOÑEZ'!AB10+'JORGE V CORDOVEZ'!AB10+'JOSE E RIVERA'!AB10+'LA LAGUNA'!AB10+'LICEO S ANDINO'!AB10+MONTESSORI!AB10+NACIONAL!AB10+NORMAL!AB10+PALMARITO!AB10+PACHAKUTI!AB10+VILLAFATIMA!AB10+WINNIPEG!AB10)</f>
        <v>28431</v>
      </c>
      <c r="AC10" s="111">
        <f>SUM(CHILLURCO!AC10+CRIOLLO!AC10+'DOMINGO SAVIO'!AC10+GUACACALLO!AC10+'HUMBERTO M ORDOÑEZ'!AC10+'JORGE V CORDOVEZ'!AC10+'JOSE E RIVERA'!AC10+'LA LAGUNA'!AC10+'LICEO S ANDINO'!AC10+MONTESSORI!AC10+NACIONAL!AC10+NORMAL!AC10+PALMARITO!AC10+PACHAKUTI!AC10+VILLAFATIMA!AC10+WINNIPEG!AC10)</f>
        <v>28001</v>
      </c>
      <c r="AD10" s="111">
        <f>SUM(CHILLURCO!AD10+CRIOLLO!AD10+'DOMINGO SAVIO'!AD10+GUACACALLO!AD10+'HUMBERTO M ORDOÑEZ'!AD10+'JORGE V CORDOVEZ'!AD10+'JOSE E RIVERA'!AD10+'LA LAGUNA'!AD10+'LICEO S ANDINO'!AD10+MONTESSORI!AD10+NACIONAL!AD10+NORMAL!AD10+PALMARITO!AD10+PACHAKUTI!AD10+VILLAFATIMA!AD10+WINNIPEG!AD10)</f>
        <v>27863</v>
      </c>
      <c r="AE10" s="172">
        <f>SUM(CHILLURCO!AE10+CRIOLLO!AE10+'DOMINGO SAVIO'!AE10+GUACACALLO!AE10+'HUMBERTO M ORDOÑEZ'!AE10+'JORGE V CORDOVEZ'!AE10+'JOSE E RIVERA'!AE10+'LA LAGUNA'!AE10+'LICEO S ANDINO'!AE10+MONTESSORI!AE10+NACIONAL!AE10+NORMAL!AE10+PALMARITO!AE10+PACHAKUTI!AE10+VILLAFATIMA!AE10+WINNIPEG!AE10)</f>
        <v>27332</v>
      </c>
      <c r="AF10" s="172">
        <f>SUM(CHILLURCO!AF10+CRIOLLO!AF10+'DOMINGO SAVIO'!AF10+GUACACALLO!AF10+'HUMBERTO M ORDOÑEZ'!AF10+'JORGE V CORDOVEZ'!AF10+'JOSE E RIVERA'!AF10+'LA LAGUNA'!AF10+'LICEO S ANDINO'!AF10+MONTESSORI!AF10+NACIONAL!AF10+NORMAL!AF10+PALMARITO!AF10+PACHAKUTI!AF10+VILLAFATIMA!AF10+WINNIPEG!AF10)</f>
        <v>27100</v>
      </c>
      <c r="AG10" s="172">
        <f>SUM(CHILLURCO!AG10+CRIOLLO!AG10+'DOMINGO SAVIO'!AG10+GUACACALLO!AG10+'HUMBERTO M ORDOÑEZ'!AG10+'JORGE V CORDOVEZ'!AG10+'JOSE E RIVERA'!AG10+'LA LAGUNA'!AG10+'LICEO S ANDINO'!AG10+MONTESSORI!AG10+NACIONAL!AG10+NORMAL!AG10+PALMARITO!AG10+PACHAKUTI!AG10+VILLAFATIMA!AG10+WINNIPEG!AG10)</f>
        <v>26381</v>
      </c>
      <c r="AH10" s="172">
        <f>SUM(CHILLURCO!AH10+CRIOLLO!AH10+'DOMINGO SAVIO'!AH10+GUACACALLO!AH10+'HUMBERTO M ORDOÑEZ'!AH10+'JORGE V CORDOVEZ'!AH10+'JOSE E RIVERA'!AH10+'LA LAGUNA'!AH10+'LICEO S ANDINO'!AH10+MONTESSORI!AH10+NACIONAL!AH10+NORMAL!AH10+PALMARITO!AH10+PACHAKUTI!AH10+VILLAFATIMA!AH10+WINNIPEG!AH10)</f>
        <v>26831</v>
      </c>
      <c r="AI10" s="172">
        <f>SUM(CHILLURCO!AI10+CRIOLLO!AI10+'DOMINGO SAVIO'!AI10+GUACACALLO!AI10+'HUMBERTO M ORDOÑEZ'!AI10+'JORGE V CORDOVEZ'!AI10+'JOSE E RIVERA'!AI10+'LA LAGUNA'!AI10+'LICEO S ANDINO'!AI10+MONTESSORI!AI10+NACIONAL!AI10+NORMAL!AI10+PALMARITO!AI10+PACHAKUTI!AI10+VILLAFATIMA!AI10+WINNIPEG!AI10)</f>
        <v>26622</v>
      </c>
      <c r="AJ10" s="172">
        <f>SUM(CHILLURCO!AJ10+CRIOLLO!AJ10+'DOMINGO SAVIO'!AJ10+GUACACALLO!AJ10+'HUMBERTO M ORDOÑEZ'!AJ10+'JORGE V CORDOVEZ'!AJ10+'JOSE E RIVERA'!AJ10+'LA LAGUNA'!AJ10+'LICEO S ANDINO'!AJ10+MONTESSORI!AJ10+NACIONAL!AJ10+NORMAL!AJ10+PALMARITO!AJ10+PACHAKUTI!AJ10+VILLAFATIMA!AJ10+WINNIPEG!AJ10)</f>
        <v>26788</v>
      </c>
      <c r="AK10" s="172">
        <f>SUM(CHILLURCO!AK10+CRIOLLO!AK10+'DOMINGO SAVIO'!AK10+GUACACALLO!AK10+'HUMBERTO M ORDOÑEZ'!AK10+'JORGE V CORDOVEZ'!AK10+'JOSE E RIVERA'!AK10+'LA LAGUNA'!AK10+'LICEO S ANDINO'!AK10+MONTESSORI!AK10+NACIONAL!AK10+NORMAL!AK10+PALMARITO!AK10+PACHAKUTI!AK10+VILLAFATIMA!AK10+WINNIPEG!AK10)</f>
        <v>26102</v>
      </c>
      <c r="AL10" s="172">
        <f>SUM(CHILLURCO!AL10+CRIOLLO!AL10+'DOMINGO SAVIO'!AL10+GUACACALLO!AL10+'HUMBERTO M ORDOÑEZ'!AL10+'JORGE V CORDOVEZ'!AL10+'JOSE E RIVERA'!AL10+'LA LAGUNA'!AL10+'LICEO S ANDINO'!AL10+MONTESSORI!AL10+NACIONAL!AL10+NORMAL!AL10+PALMARITO!AL10+PACHAKUTI!AL10+VILLAFATIMA!AL10+WINNIPEG!AL10)</f>
        <v>26288</v>
      </c>
      <c r="AM10" s="172">
        <f>SUM(CHILLURCO!AM10+CRIOLLO!AM10+'DOMINGO SAVIO'!AM10+GUACACALLO!AM10+'HUMBERTO M ORDOÑEZ'!AM10+'JORGE V CORDOVEZ'!AM10+'JOSE E RIVERA'!AM10+'LA LAGUNA'!AM10+'LICEO S ANDINO'!AM10+MONTESSORI!AM10+NACIONAL!AM10+NORMAL!AM10+PALMARITO!AM10+PACHAKUTI!AM10+VILLAFATIMA!AM10+WINNIPEG!AM10)</f>
        <v>26040</v>
      </c>
      <c r="AN10" s="112">
        <f>SUM(CHILLURCO!AN10+CRIOLLO!AN10+'DOMINGO SAVIO'!AN10+GUACACALLO!AN10+'HUMBERTO M ORDOÑEZ'!AN10+'JORGE V CORDOVEZ'!AN10+'JOSE E RIVERA'!AN10+'LA LAGUNA'!AN10+'LICEO S ANDINO'!AN10+MONTESSORI!AN10+NACIONAL!AN10+NORMAL!AN10+PALMARITO!AN10+PACHAKUTI!AN10+VILLAFATIMA!AN10+WINNIPEG!AN10)</f>
        <v>25999</v>
      </c>
    </row>
    <row r="11" spans="2:40" x14ac:dyDescent="0.25">
      <c r="B11" s="27" t="s">
        <v>3</v>
      </c>
      <c r="C11" s="44">
        <f>SUM(CHILLURCO!C11+CRIOLLO!C11+'DOMINGO SAVIO'!C11+GUACACALLO!C11+'HUMBERTO M ORDOÑEZ'!C11+'JORGE V CORDOVEZ'!C11+'JOSE E RIVERA'!C11+'LA LAGUNA'!C11+'LICEO S ANDINO'!C11+MONTESSORI!C11+NACIONAL!C11+NORMAL!C11+PALMARITO!C11+PACHAKUTI!C11+VILLAFATIMA!C11+WINNIPEG!C11)</f>
        <v>2959</v>
      </c>
      <c r="D11" s="45">
        <f>SUM(CHILLURCO!D11+CRIOLLO!D11+'DOMINGO SAVIO'!D11+GUACACALLO!D11+'HUMBERTO M ORDOÑEZ'!D11+'JORGE V CORDOVEZ'!D11+'JOSE E RIVERA'!D11+'LA LAGUNA'!D11+'LICEO S ANDINO'!D11+MONTESSORI!D11+NACIONAL!D11+NORMAL!D11+PALMARITO!D11+PACHAKUTI!D11+VILLAFATIMA!D11+WINNIPEG!D11)</f>
        <v>2765</v>
      </c>
      <c r="E11" s="45">
        <f>SUM(CHILLURCO!E11+CRIOLLO!E11+'DOMINGO SAVIO'!E11+GUACACALLO!E11+'HUMBERTO M ORDOÑEZ'!E11+'JORGE V CORDOVEZ'!E11+'JOSE E RIVERA'!E11+'LA LAGUNA'!E11+'LICEO S ANDINO'!E11+MONTESSORI!E11+NACIONAL!E11+NORMAL!E11+PALMARITO!E11+PACHAKUTI!E11+VILLAFATIMA!E11+WINNIPEG!E11)</f>
        <v>2726</v>
      </c>
      <c r="F11" s="45">
        <f>SUM(CHILLURCO!F11+CRIOLLO!F11+'DOMINGO SAVIO'!F11+GUACACALLO!F11+'HUMBERTO M ORDOÑEZ'!F11+'JORGE V CORDOVEZ'!F11+'JOSE E RIVERA'!F11+'LA LAGUNA'!F11+'LICEO S ANDINO'!F11+MONTESSORI!F11+NACIONAL!F11+NORMAL!F11+PALMARITO!F11+PACHAKUTI!F11+VILLAFATIMA!F11+WINNIPEG!F11)</f>
        <v>2828</v>
      </c>
      <c r="G11" s="45">
        <f>SUM(CHILLURCO!G11+CRIOLLO!G11+'DOMINGO SAVIO'!G11+GUACACALLO!G11+'HUMBERTO M ORDOÑEZ'!G11+'JORGE V CORDOVEZ'!G11+'JOSE E RIVERA'!G11+'LA LAGUNA'!G11+'LICEO S ANDINO'!G11+MONTESSORI!G11+NACIONAL!G11+NORMAL!G11+PALMARITO!G11+PACHAKUTI!G11+VILLAFATIMA!G11+WINNIPEG!G11)</f>
        <v>2701</v>
      </c>
      <c r="H11" s="45">
        <f>SUM(CHILLURCO!H11+CRIOLLO!H11+'DOMINGO SAVIO'!H11+GUACACALLO!H11+'HUMBERTO M ORDOÑEZ'!H11+'JORGE V CORDOVEZ'!H11+'JOSE E RIVERA'!H11+'LA LAGUNA'!H11+'LICEO S ANDINO'!H11+MONTESSORI!H11+NACIONAL!H11+NORMAL!H11+PALMARITO!H11+PACHAKUTI!H11+VILLAFATIMA!H11+WINNIPEG!H11)</f>
        <v>2658</v>
      </c>
      <c r="I11" s="45">
        <f>SUM(CHILLURCO!I11+CRIOLLO!I11+'DOMINGO SAVIO'!I11+GUACACALLO!I11+'HUMBERTO M ORDOÑEZ'!I11+'JORGE V CORDOVEZ'!I11+'JOSE E RIVERA'!I11+'LA LAGUNA'!I11+'LICEO S ANDINO'!I11+MONTESSORI!I11+NACIONAL!I11+NORMAL!I11+PALMARITO!I11+PACHAKUTI!I11+VILLAFATIMA!I11+WINNIPEG!I11)</f>
        <v>2688</v>
      </c>
      <c r="J11" s="45">
        <f>SUM(CHILLURCO!J11+CRIOLLO!J11+'DOMINGO SAVIO'!J11+GUACACALLO!J11+'HUMBERTO M ORDOÑEZ'!J11+'JORGE V CORDOVEZ'!J11+'JOSE E RIVERA'!J11+'LA LAGUNA'!J11+'LICEO S ANDINO'!J11+MONTESSORI!J11+NACIONAL!J11+NORMAL!J11+PALMARITO!J11+PACHAKUTI!J11+VILLAFATIMA!J11+WINNIPEG!J11)</f>
        <v>2714</v>
      </c>
      <c r="K11" s="75">
        <f>SUM(CHILLURCO!K11+CRIOLLO!K11+'DOMINGO SAVIO'!K11+GUACACALLO!K11+'HUMBERTO M ORDOÑEZ'!K11+'JORGE V CORDOVEZ'!K11+'JOSE E RIVERA'!K11+'LA LAGUNA'!K11+'LICEO S ANDINO'!K11+MONTESSORI!K11+NACIONAL!K11+NORMAL!K11+PALMARITO!K11+PACHAKUTI!K11+VILLAFATIMA!K11+WINNIPEG!K11)</f>
        <v>2681</v>
      </c>
      <c r="L11" s="75">
        <f>SUM(CHILLURCO!L11+CRIOLLO!L11+'DOMINGO SAVIO'!L11+GUACACALLO!L11+'HUMBERTO M ORDOÑEZ'!L11+'JORGE V CORDOVEZ'!L11+'JOSE E RIVERA'!L11+'LA LAGUNA'!L11+'LICEO S ANDINO'!L11+MONTESSORI!L11+NACIONAL!L11+NORMAL!L11+PALMARITO!L11+PACHAKUTI!L11+VILLAFATIMA!L11+WINNIPEG!L11)</f>
        <v>2505</v>
      </c>
      <c r="M11" s="75">
        <f>SUM(CHILLURCO!M11+CRIOLLO!M11+'DOMINGO SAVIO'!M11+GUACACALLO!M11+'HUMBERTO M ORDOÑEZ'!M11+'JORGE V CORDOVEZ'!M11+'JOSE E RIVERA'!M11+'LA LAGUNA'!M11+'LICEO S ANDINO'!M11+MONTESSORI!M11+NACIONAL!M11+NORMAL!M11+PALMARITO!M11+PACHAKUTI!M11+VILLAFATIMA!M11+WINNIPEG!M11)</f>
        <v>2359</v>
      </c>
      <c r="N11" s="75">
        <f>SUM(CHILLURCO!N11+CRIOLLO!N11+'DOMINGO SAVIO'!N11+GUACACALLO!N11+'HUMBERTO M ORDOÑEZ'!N11+'JORGE V CORDOVEZ'!N11+'JOSE E RIVERA'!N11+'LA LAGUNA'!N11+'LICEO S ANDINO'!N11+MONTESSORI!N11+NACIONAL!N11+NORMAL!N11+PALMARITO!N11+PACHAKUTI!N11+VILLAFATIMA!N11+WINNIPEG!N11)</f>
        <v>2355</v>
      </c>
      <c r="O11" s="75">
        <f>SUM(CHILLURCO!O11+CRIOLLO!O11+'DOMINGO SAVIO'!O11+GUACACALLO!O11+'HUMBERTO M ORDOÑEZ'!O11+'JORGE V CORDOVEZ'!O11+'JOSE E RIVERA'!O11+'LA LAGUNA'!O11+'LICEO S ANDINO'!O11+MONTESSORI!O11+NACIONAL!O11+NORMAL!O11+PALMARITO!O11+PACHAKUTI!O11+VILLAFATIMA!O11+WINNIPEG!O11)</f>
        <v>2393</v>
      </c>
      <c r="P11" s="75">
        <f>SUM(CHILLURCO!P11+CRIOLLO!P11+'DOMINGO SAVIO'!P11+GUACACALLO!P11+'HUMBERTO M ORDOÑEZ'!P11+'JORGE V CORDOVEZ'!P11+'JOSE E RIVERA'!P11+'LA LAGUNA'!P11+'LICEO S ANDINO'!P11+MONTESSORI!P11+NACIONAL!P11+NORMAL!P11+PALMARITO!P11+PACHAKUTI!P11+VILLAFATIMA!P11+WINNIPEG!P11)</f>
        <v>2551</v>
      </c>
      <c r="Q11" s="75">
        <f>SUM(CHILLURCO!Q11+CRIOLLO!Q11+'DOMINGO SAVIO'!Q11+GUACACALLO!Q11+'HUMBERTO M ORDOÑEZ'!Q11+'JORGE V CORDOVEZ'!Q11+'JOSE E RIVERA'!Q11+'LA LAGUNA'!Q11+'LICEO S ANDINO'!Q11+MONTESSORI!Q11+NACIONAL!Q11+NORMAL!Q11+PALMARITO!Q11+PACHAKUTI!Q11+VILLAFATIMA!Q11+WINNIPEG!Q11)</f>
        <v>2296</v>
      </c>
      <c r="R11" s="75">
        <f>SUM(CHILLURCO!R11+CRIOLLO!R11+'DOMINGO SAVIO'!R11+GUACACALLO!R11+'HUMBERTO M ORDOÑEZ'!R11+'JORGE V CORDOVEZ'!R11+'JOSE E RIVERA'!R11+'LA LAGUNA'!R11+'LICEO S ANDINO'!R11+MONTESSORI!R11+NACIONAL!R11+NORMAL!R11+PALMARITO!R11+PACHAKUTI!R11+VILLAFATIMA!R11+WINNIPEG!R11)</f>
        <v>2382</v>
      </c>
      <c r="S11" s="75">
        <f>SUM(CHILLURCO!S11+CRIOLLO!S11+'DOMINGO SAVIO'!S11+GUACACALLO!S11+'HUMBERTO M ORDOÑEZ'!S11+'JORGE V CORDOVEZ'!S11+'JOSE E RIVERA'!S11+'LA LAGUNA'!S11+'LICEO S ANDINO'!S11+MONTESSORI!S11+NACIONAL!S11+NORMAL!S11+PALMARITO!S11+PACHAKUTI!S11+VILLAFATIMA!S11+WINNIPEG!S11)</f>
        <v>2403</v>
      </c>
      <c r="T11" s="46">
        <f>SUM(CHILLURCO!T11+CRIOLLO!T11+'DOMINGO SAVIO'!T11+GUACACALLO!T11+'HUMBERTO M ORDOÑEZ'!T11+'JORGE V CORDOVEZ'!T11+'JOSE E RIVERA'!T11+'LA LAGUNA'!T11+'LICEO S ANDINO'!T11+MONTESSORI!T11+NACIONAL!T11+NORMAL!T11+PALMARITO!T11+PACHAKUTI!T11+VILLAFATIMA!T11+WINNIPEG!T11)</f>
        <v>2572</v>
      </c>
    </row>
    <row r="12" spans="2:40" x14ac:dyDescent="0.25">
      <c r="B12" s="27" t="s">
        <v>4</v>
      </c>
      <c r="C12" s="44">
        <f>SUM(CHILLURCO!C12+CRIOLLO!C12+'DOMINGO SAVIO'!C12+GUACACALLO!C12+'HUMBERTO M ORDOÑEZ'!C12+'JORGE V CORDOVEZ'!C12+'JOSE E RIVERA'!C12+'LA LAGUNA'!C12+'LICEO S ANDINO'!C12+MONTESSORI!C12+NACIONAL!C12+NORMAL!C12+PALMARITO!C12+PACHAKUTI!C12+VILLAFATIMA!C12+WINNIPEG!C12)</f>
        <v>2733</v>
      </c>
      <c r="D12" s="45">
        <f>SUM(CHILLURCO!D12+CRIOLLO!D12+'DOMINGO SAVIO'!D12+GUACACALLO!D12+'HUMBERTO M ORDOÑEZ'!D12+'JORGE V CORDOVEZ'!D12+'JOSE E RIVERA'!D12+'LA LAGUNA'!D12+'LICEO S ANDINO'!D12+MONTESSORI!D12+NACIONAL!D12+NORMAL!D12+PALMARITO!D12+PACHAKUTI!D12+VILLAFATIMA!D12+WINNIPEG!D12)</f>
        <v>2855</v>
      </c>
      <c r="E12" s="45">
        <f>SUM(CHILLURCO!E12+CRIOLLO!E12+'DOMINGO SAVIO'!E12+GUACACALLO!E12+'HUMBERTO M ORDOÑEZ'!E12+'JORGE V CORDOVEZ'!E12+'JOSE E RIVERA'!E12+'LA LAGUNA'!E12+'LICEO S ANDINO'!E12+MONTESSORI!E12+NACIONAL!E12+NORMAL!E12+PALMARITO!E12+PACHAKUTI!E12+VILLAFATIMA!E12+WINNIPEG!E12)</f>
        <v>2781</v>
      </c>
      <c r="F12" s="45">
        <f>SUM(CHILLURCO!F12+CRIOLLO!F12+'DOMINGO SAVIO'!F12+GUACACALLO!F12+'HUMBERTO M ORDOÑEZ'!F12+'JORGE V CORDOVEZ'!F12+'JOSE E RIVERA'!F12+'LA LAGUNA'!F12+'LICEO S ANDINO'!F12+MONTESSORI!F12+NACIONAL!F12+NORMAL!F12+PALMARITO!F12+PACHAKUTI!F12+VILLAFATIMA!F12+WINNIPEG!F12)</f>
        <v>2660</v>
      </c>
      <c r="G12" s="45">
        <f>SUM(CHILLURCO!G12+CRIOLLO!G12+'DOMINGO SAVIO'!G12+GUACACALLO!G12+'HUMBERTO M ORDOÑEZ'!G12+'JORGE V CORDOVEZ'!G12+'JOSE E RIVERA'!G12+'LA LAGUNA'!G12+'LICEO S ANDINO'!G12+MONTESSORI!G12+NACIONAL!G12+NORMAL!G12+PALMARITO!G12+PACHAKUTI!G12+VILLAFATIMA!G12+WINNIPEG!G12)</f>
        <v>2769</v>
      </c>
      <c r="H12" s="45">
        <f>SUM(CHILLURCO!H12+CRIOLLO!H12+'DOMINGO SAVIO'!H12+GUACACALLO!H12+'HUMBERTO M ORDOÑEZ'!H12+'JORGE V CORDOVEZ'!H12+'JOSE E RIVERA'!H12+'LA LAGUNA'!H12+'LICEO S ANDINO'!H12+MONTESSORI!H12+NACIONAL!H12+NORMAL!H12+PALMARITO!H12+PACHAKUTI!H12+VILLAFATIMA!H12+WINNIPEG!H12)</f>
        <v>2667</v>
      </c>
      <c r="I12" s="45">
        <f>SUM(CHILLURCO!I12+CRIOLLO!I12+'DOMINGO SAVIO'!I12+GUACACALLO!I12+'HUMBERTO M ORDOÑEZ'!I12+'JORGE V CORDOVEZ'!I12+'JOSE E RIVERA'!I12+'LA LAGUNA'!I12+'LICEO S ANDINO'!I12+MONTESSORI!I12+NACIONAL!I12+NORMAL!I12+PALMARITO!I12+PACHAKUTI!I12+VILLAFATIMA!I12+WINNIPEG!I12)</f>
        <v>2581</v>
      </c>
      <c r="J12" s="45">
        <f>SUM(CHILLURCO!J12+CRIOLLO!J12+'DOMINGO SAVIO'!J12+GUACACALLO!J12+'HUMBERTO M ORDOÑEZ'!J12+'JORGE V CORDOVEZ'!J12+'JOSE E RIVERA'!J12+'LA LAGUNA'!J12+'LICEO S ANDINO'!J12+MONTESSORI!J12+NACIONAL!J12+NORMAL!J12+PALMARITO!J12+PACHAKUTI!J12+VILLAFATIMA!J12+WINNIPEG!J12)</f>
        <v>2600</v>
      </c>
      <c r="K12" s="75">
        <f>SUM(CHILLURCO!K12+CRIOLLO!K12+'DOMINGO SAVIO'!K12+GUACACALLO!K12+'HUMBERTO M ORDOÑEZ'!K12+'JORGE V CORDOVEZ'!K12+'JOSE E RIVERA'!K12+'LA LAGUNA'!K12+'LICEO S ANDINO'!K12+MONTESSORI!K12+NACIONAL!K12+NORMAL!K12+PALMARITO!K12+PACHAKUTI!K12+VILLAFATIMA!K12+WINNIPEG!K12)</f>
        <v>2611</v>
      </c>
      <c r="L12" s="75">
        <f>SUM(CHILLURCO!L12+CRIOLLO!L12+'DOMINGO SAVIO'!L12+GUACACALLO!L12+'HUMBERTO M ORDOÑEZ'!L12+'JORGE V CORDOVEZ'!L12+'JOSE E RIVERA'!L12+'LA LAGUNA'!L12+'LICEO S ANDINO'!L12+MONTESSORI!L12+NACIONAL!L12+NORMAL!L12+PALMARITO!L12+PACHAKUTI!L12+VILLAFATIMA!L12+WINNIPEG!L12)</f>
        <v>2603</v>
      </c>
      <c r="M12" s="75">
        <f>SUM(CHILLURCO!M12+CRIOLLO!M12+'DOMINGO SAVIO'!M12+GUACACALLO!M12+'HUMBERTO M ORDOÑEZ'!M12+'JORGE V CORDOVEZ'!M12+'JOSE E RIVERA'!M12+'LA LAGUNA'!M12+'LICEO S ANDINO'!M12+MONTESSORI!M12+NACIONAL!M12+NORMAL!M12+PALMARITO!M12+PACHAKUTI!M12+VILLAFATIMA!M12+WINNIPEG!M12)</f>
        <v>2443</v>
      </c>
      <c r="N12" s="75">
        <f>SUM(CHILLURCO!N12+CRIOLLO!N12+'DOMINGO SAVIO'!N12+GUACACALLO!N12+'HUMBERTO M ORDOÑEZ'!N12+'JORGE V CORDOVEZ'!N12+'JOSE E RIVERA'!N12+'LA LAGUNA'!N12+'LICEO S ANDINO'!N12+MONTESSORI!N12+NACIONAL!N12+NORMAL!N12+PALMARITO!N12+PACHAKUTI!N12+VILLAFATIMA!N12+WINNIPEG!N12)</f>
        <v>2348</v>
      </c>
      <c r="O12" s="75">
        <f>SUM(CHILLURCO!O12+CRIOLLO!O12+'DOMINGO SAVIO'!O12+GUACACALLO!O12+'HUMBERTO M ORDOÑEZ'!O12+'JORGE V CORDOVEZ'!O12+'JOSE E RIVERA'!O12+'LA LAGUNA'!O12+'LICEO S ANDINO'!O12+MONTESSORI!O12+NACIONAL!O12+NORMAL!O12+PALMARITO!O12+PACHAKUTI!O12+VILLAFATIMA!O12+WINNIPEG!O12)</f>
        <v>2434</v>
      </c>
      <c r="P12" s="75">
        <f>SUM(CHILLURCO!P12+CRIOLLO!P12+'DOMINGO SAVIO'!P12+GUACACALLO!P12+'HUMBERTO M ORDOÑEZ'!P12+'JORGE V CORDOVEZ'!P12+'JOSE E RIVERA'!P12+'LA LAGUNA'!P12+'LICEO S ANDINO'!P12+MONTESSORI!P12+NACIONAL!P12+NORMAL!P12+PALMARITO!P12+PACHAKUTI!P12+VILLAFATIMA!P12+WINNIPEG!P12)</f>
        <v>2446</v>
      </c>
      <c r="Q12" s="75">
        <f>SUM(CHILLURCO!Q12+CRIOLLO!Q12+'DOMINGO SAVIO'!Q12+GUACACALLO!Q12+'HUMBERTO M ORDOÑEZ'!Q12+'JORGE V CORDOVEZ'!Q12+'JOSE E RIVERA'!Q12+'LA LAGUNA'!Q12+'LICEO S ANDINO'!Q12+MONTESSORI!Q12+NACIONAL!Q12+NORMAL!Q12+PALMARITO!Q12+PACHAKUTI!Q12+VILLAFATIMA!Q12+WINNIPEG!Q12)</f>
        <v>2456</v>
      </c>
      <c r="R12" s="75">
        <f>SUM(CHILLURCO!R12+CRIOLLO!R12+'DOMINGO SAVIO'!R12+GUACACALLO!R12+'HUMBERTO M ORDOÑEZ'!R12+'JORGE V CORDOVEZ'!R12+'JOSE E RIVERA'!R12+'LA LAGUNA'!R12+'LICEO S ANDINO'!R12+MONTESSORI!R12+NACIONAL!R12+NORMAL!R12+PALMARITO!R12+PACHAKUTI!R12+VILLAFATIMA!R12+WINNIPEG!R12)</f>
        <v>2359</v>
      </c>
      <c r="S12" s="75">
        <f>SUM(CHILLURCO!S12+CRIOLLO!S12+'DOMINGO SAVIO'!S12+GUACACALLO!S12+'HUMBERTO M ORDOÑEZ'!S12+'JORGE V CORDOVEZ'!S12+'JOSE E RIVERA'!S12+'LA LAGUNA'!S12+'LICEO S ANDINO'!S12+MONTESSORI!S12+NACIONAL!S12+NORMAL!S12+PALMARITO!S12+PACHAKUTI!S12+VILLAFATIMA!S12+WINNIPEG!S12)</f>
        <v>2439</v>
      </c>
      <c r="T12" s="46">
        <f>SUM(CHILLURCO!T12+CRIOLLO!T12+'DOMINGO SAVIO'!T12+GUACACALLO!T12+'HUMBERTO M ORDOÑEZ'!T12+'JORGE V CORDOVEZ'!T12+'JOSE E RIVERA'!T12+'LA LAGUNA'!T12+'LICEO S ANDINO'!T12+MONTESSORI!T12+NACIONAL!T12+NORMAL!T12+PALMARITO!T12+PACHAKUTI!T12+VILLAFATIMA!T12+WINNIPEG!T12)</f>
        <v>2421</v>
      </c>
    </row>
    <row r="13" spans="2:40" x14ac:dyDescent="0.25">
      <c r="B13" s="27" t="s">
        <v>5</v>
      </c>
      <c r="C13" s="44">
        <f>SUM(CHILLURCO!C13+CRIOLLO!C13+'DOMINGO SAVIO'!C13+GUACACALLO!C13+'HUMBERTO M ORDOÑEZ'!C13+'JORGE V CORDOVEZ'!C13+'JOSE E RIVERA'!C13+'LA LAGUNA'!C13+'LICEO S ANDINO'!C13+MONTESSORI!C13+NACIONAL!C13+NORMAL!C13+PALMARITO!C13+PACHAKUTI!C13+VILLAFATIMA!C13+WINNIPEG!C13)</f>
        <v>2689</v>
      </c>
      <c r="D13" s="45">
        <f>SUM(CHILLURCO!D13+CRIOLLO!D13+'DOMINGO SAVIO'!D13+GUACACALLO!D13+'HUMBERTO M ORDOÑEZ'!D13+'JORGE V CORDOVEZ'!D13+'JOSE E RIVERA'!D13+'LA LAGUNA'!D13+'LICEO S ANDINO'!D13+MONTESSORI!D13+NACIONAL!D13+NORMAL!D13+PALMARITO!D13+PACHAKUTI!D13+VILLAFATIMA!D13+WINNIPEG!D13)</f>
        <v>2684</v>
      </c>
      <c r="E13" s="45">
        <f>SUM(CHILLURCO!E13+CRIOLLO!E13+'DOMINGO SAVIO'!E13+GUACACALLO!E13+'HUMBERTO M ORDOÑEZ'!E13+'JORGE V CORDOVEZ'!E13+'JOSE E RIVERA'!E13+'LA LAGUNA'!E13+'LICEO S ANDINO'!E13+MONTESSORI!E13+NACIONAL!E13+NORMAL!E13+PALMARITO!E13+PACHAKUTI!E13+VILLAFATIMA!E13+WINNIPEG!E13)</f>
        <v>2868</v>
      </c>
      <c r="F13" s="45">
        <f>SUM(CHILLURCO!F13+CRIOLLO!F13+'DOMINGO SAVIO'!F13+GUACACALLO!F13+'HUMBERTO M ORDOÑEZ'!F13+'JORGE V CORDOVEZ'!F13+'JOSE E RIVERA'!F13+'LA LAGUNA'!F13+'LICEO S ANDINO'!F13+MONTESSORI!F13+NACIONAL!F13+NORMAL!F13+PALMARITO!F13+PACHAKUTI!F13+VILLAFATIMA!F13+WINNIPEG!F13)</f>
        <v>2677</v>
      </c>
      <c r="G13" s="45">
        <f>SUM(CHILLURCO!G13+CRIOLLO!G13+'DOMINGO SAVIO'!G13+GUACACALLO!G13+'HUMBERTO M ORDOÑEZ'!G13+'JORGE V CORDOVEZ'!G13+'JOSE E RIVERA'!G13+'LA LAGUNA'!G13+'LICEO S ANDINO'!G13+MONTESSORI!G13+NACIONAL!G13+NORMAL!G13+PALMARITO!G13+PACHAKUTI!G13+VILLAFATIMA!G13+WINNIPEG!G13)</f>
        <v>2649</v>
      </c>
      <c r="H13" s="45">
        <f>SUM(CHILLURCO!H13+CRIOLLO!H13+'DOMINGO SAVIO'!H13+GUACACALLO!H13+'HUMBERTO M ORDOÑEZ'!H13+'JORGE V CORDOVEZ'!H13+'JOSE E RIVERA'!H13+'LA LAGUNA'!H13+'LICEO S ANDINO'!H13+MONTESSORI!H13+NACIONAL!H13+NORMAL!H13+PALMARITO!H13+PACHAKUTI!H13+VILLAFATIMA!H13+WINNIPEG!H13)</f>
        <v>2759</v>
      </c>
      <c r="I13" s="45">
        <f>SUM(CHILLURCO!I13+CRIOLLO!I13+'DOMINGO SAVIO'!I13+GUACACALLO!I13+'HUMBERTO M ORDOÑEZ'!I13+'JORGE V CORDOVEZ'!I13+'JOSE E RIVERA'!I13+'LA LAGUNA'!I13+'LICEO S ANDINO'!I13+MONTESSORI!I13+NACIONAL!I13+NORMAL!I13+PALMARITO!I13+PACHAKUTI!I13+VILLAFATIMA!I13+WINNIPEG!I13)</f>
        <v>2545</v>
      </c>
      <c r="J13" s="45">
        <f>SUM(CHILLURCO!J13+CRIOLLO!J13+'DOMINGO SAVIO'!J13+GUACACALLO!J13+'HUMBERTO M ORDOÑEZ'!J13+'JORGE V CORDOVEZ'!J13+'JOSE E RIVERA'!J13+'LA LAGUNA'!J13+'LICEO S ANDINO'!J13+MONTESSORI!J13+NACIONAL!J13+NORMAL!J13+PALMARITO!J13+PACHAKUTI!J13+VILLAFATIMA!J13+WINNIPEG!J13)</f>
        <v>2541</v>
      </c>
      <c r="K13" s="75">
        <f>SUM(CHILLURCO!K13+CRIOLLO!K13+'DOMINGO SAVIO'!K13+GUACACALLO!K13+'HUMBERTO M ORDOÑEZ'!K13+'JORGE V CORDOVEZ'!K13+'JOSE E RIVERA'!K13+'LA LAGUNA'!K13+'LICEO S ANDINO'!K13+MONTESSORI!K13+NACIONAL!K13+NORMAL!K13+PALMARITO!K13+PACHAKUTI!K13+VILLAFATIMA!K13+WINNIPEG!K13)</f>
        <v>2603</v>
      </c>
      <c r="L13" s="75">
        <f>SUM(CHILLURCO!L13+CRIOLLO!L13+'DOMINGO SAVIO'!L13+GUACACALLO!L13+'HUMBERTO M ORDOÑEZ'!L13+'JORGE V CORDOVEZ'!L13+'JOSE E RIVERA'!L13+'LA LAGUNA'!L13+'LICEO S ANDINO'!L13+MONTESSORI!L13+NACIONAL!L13+NORMAL!L13+PALMARITO!L13+PACHAKUTI!L13+VILLAFATIMA!L13+WINNIPEG!L13)</f>
        <v>2592</v>
      </c>
      <c r="M13" s="75">
        <f>SUM(CHILLURCO!M13+CRIOLLO!M13+'DOMINGO SAVIO'!M13+GUACACALLO!M13+'HUMBERTO M ORDOÑEZ'!M13+'JORGE V CORDOVEZ'!M13+'JOSE E RIVERA'!M13+'LA LAGUNA'!M13+'LICEO S ANDINO'!M13+MONTESSORI!M13+NACIONAL!M13+NORMAL!M13+PALMARITO!M13+PACHAKUTI!M13+VILLAFATIMA!M13+WINNIPEG!M13)</f>
        <v>2556</v>
      </c>
      <c r="N13" s="75">
        <f>SUM(CHILLURCO!N13+CRIOLLO!N13+'DOMINGO SAVIO'!N13+GUACACALLO!N13+'HUMBERTO M ORDOÑEZ'!N13+'JORGE V CORDOVEZ'!N13+'JOSE E RIVERA'!N13+'LA LAGUNA'!N13+'LICEO S ANDINO'!N13+MONTESSORI!N13+NACIONAL!N13+NORMAL!N13+PALMARITO!N13+PACHAKUTI!N13+VILLAFATIMA!N13+WINNIPEG!N13)</f>
        <v>2421</v>
      </c>
      <c r="O13" s="75">
        <f>SUM(CHILLURCO!O13+CRIOLLO!O13+'DOMINGO SAVIO'!O13+GUACACALLO!O13+'HUMBERTO M ORDOÑEZ'!O13+'JORGE V CORDOVEZ'!O13+'JOSE E RIVERA'!O13+'LA LAGUNA'!O13+'LICEO S ANDINO'!O13+MONTESSORI!O13+NACIONAL!O13+NORMAL!O13+PALMARITO!O13+PACHAKUTI!O13+VILLAFATIMA!O13+WINNIPEG!O13)</f>
        <v>2286</v>
      </c>
      <c r="P13" s="75">
        <f>SUM(CHILLURCO!P13+CRIOLLO!P13+'DOMINGO SAVIO'!P13+GUACACALLO!P13+'HUMBERTO M ORDOÑEZ'!P13+'JORGE V CORDOVEZ'!P13+'JOSE E RIVERA'!P13+'LA LAGUNA'!P13+'LICEO S ANDINO'!P13+MONTESSORI!P13+NACIONAL!P13+NORMAL!P13+PALMARITO!P13+PACHAKUTI!P13+VILLAFATIMA!P13+WINNIPEG!P13)</f>
        <v>2460</v>
      </c>
      <c r="Q13" s="75">
        <f>SUM(CHILLURCO!Q13+CRIOLLO!Q13+'DOMINGO SAVIO'!Q13+GUACACALLO!Q13+'HUMBERTO M ORDOÑEZ'!Q13+'JORGE V CORDOVEZ'!Q13+'JOSE E RIVERA'!Q13+'LA LAGUNA'!Q13+'LICEO S ANDINO'!Q13+MONTESSORI!Q13+NACIONAL!Q13+NORMAL!Q13+PALMARITO!Q13+PACHAKUTI!Q13+VILLAFATIMA!Q13+WINNIPEG!Q13)</f>
        <v>2363</v>
      </c>
      <c r="R13" s="75">
        <f>SUM(CHILLURCO!R13+CRIOLLO!R13+'DOMINGO SAVIO'!R13+GUACACALLO!R13+'HUMBERTO M ORDOÑEZ'!R13+'JORGE V CORDOVEZ'!R13+'JOSE E RIVERA'!R13+'LA LAGUNA'!R13+'LICEO S ANDINO'!R13+MONTESSORI!R13+NACIONAL!R13+NORMAL!R13+PALMARITO!R13+PACHAKUTI!R13+VILLAFATIMA!R13+WINNIPEG!R13)</f>
        <v>2435</v>
      </c>
      <c r="S13" s="75">
        <f>SUM(CHILLURCO!S13+CRIOLLO!S13+'DOMINGO SAVIO'!S13+GUACACALLO!S13+'HUMBERTO M ORDOÑEZ'!S13+'JORGE V CORDOVEZ'!S13+'JOSE E RIVERA'!S13+'LA LAGUNA'!S13+'LICEO S ANDINO'!S13+MONTESSORI!S13+NACIONAL!S13+NORMAL!S13+PALMARITO!S13+PACHAKUTI!S13+VILLAFATIMA!S13+WINNIPEG!S13)</f>
        <v>2334</v>
      </c>
      <c r="T13" s="46">
        <f>SUM(CHILLURCO!T13+CRIOLLO!T13+'DOMINGO SAVIO'!T13+GUACACALLO!T13+'HUMBERTO M ORDOÑEZ'!T13+'JORGE V CORDOVEZ'!T13+'JOSE E RIVERA'!T13+'LA LAGUNA'!T13+'LICEO S ANDINO'!T13+MONTESSORI!T13+NACIONAL!T13+NORMAL!T13+PALMARITO!T13+PACHAKUTI!T13+VILLAFATIMA!T13+WINNIPEG!T13)</f>
        <v>2439</v>
      </c>
    </row>
    <row r="14" spans="2:40" x14ac:dyDescent="0.25">
      <c r="B14" s="27" t="s">
        <v>6</v>
      </c>
      <c r="C14" s="44">
        <f>SUM(CHILLURCO!C14+CRIOLLO!C14+'DOMINGO SAVIO'!C14+GUACACALLO!C14+'HUMBERTO M ORDOÑEZ'!C14+'JORGE V CORDOVEZ'!C14+'JOSE E RIVERA'!C14+'LA LAGUNA'!C14+'LICEO S ANDINO'!C14+MONTESSORI!C14+NACIONAL!C14+NORMAL!C14+PALMARITO!C14+PACHAKUTI!C14+VILLAFATIMA!C14+WINNIPEG!C14)</f>
        <v>2568</v>
      </c>
      <c r="D14" s="45">
        <f>SUM(CHILLURCO!D14+CRIOLLO!D14+'DOMINGO SAVIO'!D14+GUACACALLO!D14+'HUMBERTO M ORDOÑEZ'!D14+'JORGE V CORDOVEZ'!D14+'JOSE E RIVERA'!D14+'LA LAGUNA'!D14+'LICEO S ANDINO'!D14+MONTESSORI!D14+NACIONAL!D14+NORMAL!D14+PALMARITO!D14+PACHAKUTI!D14+VILLAFATIMA!D14+WINNIPEG!D14)</f>
        <v>2588</v>
      </c>
      <c r="E14" s="45">
        <f>SUM(CHILLURCO!E14+CRIOLLO!E14+'DOMINGO SAVIO'!E14+GUACACALLO!E14+'HUMBERTO M ORDOÑEZ'!E14+'JORGE V CORDOVEZ'!E14+'JOSE E RIVERA'!E14+'LA LAGUNA'!E14+'LICEO S ANDINO'!E14+MONTESSORI!E14+NACIONAL!E14+NORMAL!E14+PALMARITO!E14+PACHAKUTI!E14+VILLAFATIMA!E14+WINNIPEG!E14)</f>
        <v>2879</v>
      </c>
      <c r="F14" s="45">
        <f>SUM(CHILLURCO!F14+CRIOLLO!F14+'DOMINGO SAVIO'!F14+GUACACALLO!F14+'HUMBERTO M ORDOÑEZ'!F14+'JORGE V CORDOVEZ'!F14+'JOSE E RIVERA'!F14+'LA LAGUNA'!F14+'LICEO S ANDINO'!F14+MONTESSORI!F14+NACIONAL!F14+NORMAL!F14+PALMARITO!F14+PACHAKUTI!F14+VILLAFATIMA!F14+WINNIPEG!F14)</f>
        <v>3005</v>
      </c>
      <c r="G14" s="45">
        <f>SUM(CHILLURCO!G14+CRIOLLO!G14+'DOMINGO SAVIO'!G14+GUACACALLO!G14+'HUMBERTO M ORDOÑEZ'!G14+'JORGE V CORDOVEZ'!G14+'JOSE E RIVERA'!G14+'LA LAGUNA'!G14+'LICEO S ANDINO'!G14+MONTESSORI!G14+NACIONAL!G14+NORMAL!G14+PALMARITO!G14+PACHAKUTI!G14+VILLAFATIMA!G14+WINNIPEG!G14)</f>
        <v>3046</v>
      </c>
      <c r="H14" s="45">
        <f>SUM(CHILLURCO!H14+CRIOLLO!H14+'DOMINGO SAVIO'!H14+GUACACALLO!H14+'HUMBERTO M ORDOÑEZ'!H14+'JORGE V CORDOVEZ'!H14+'JOSE E RIVERA'!H14+'LA LAGUNA'!H14+'LICEO S ANDINO'!H14+MONTESSORI!H14+NACIONAL!H14+NORMAL!H14+PALMARITO!H14+PACHAKUTI!H14+VILLAFATIMA!H14+WINNIPEG!H14)</f>
        <v>3134</v>
      </c>
      <c r="I14" s="45">
        <f>SUM(CHILLURCO!I14+CRIOLLO!I14+'DOMINGO SAVIO'!I14+GUACACALLO!I14+'HUMBERTO M ORDOÑEZ'!I14+'JORGE V CORDOVEZ'!I14+'JOSE E RIVERA'!I14+'LA LAGUNA'!I14+'LICEO S ANDINO'!I14+MONTESSORI!I14+NACIONAL!I14+NORMAL!I14+PALMARITO!I14+PACHAKUTI!I14+VILLAFATIMA!I14+WINNIPEG!I14)</f>
        <v>3351</v>
      </c>
      <c r="J14" s="45">
        <f>SUM(CHILLURCO!J14+CRIOLLO!J14+'DOMINGO SAVIO'!J14+GUACACALLO!J14+'HUMBERTO M ORDOÑEZ'!J14+'JORGE V CORDOVEZ'!J14+'JOSE E RIVERA'!J14+'LA LAGUNA'!J14+'LICEO S ANDINO'!J14+MONTESSORI!J14+NACIONAL!J14+NORMAL!J14+PALMARITO!J14+PACHAKUTI!J14+VILLAFATIMA!J14+WINNIPEG!J14)</f>
        <v>3281</v>
      </c>
      <c r="K14" s="75">
        <f>SUM(CHILLURCO!K14+CRIOLLO!K14+'DOMINGO SAVIO'!K14+GUACACALLO!K14+'HUMBERTO M ORDOÑEZ'!K14+'JORGE V CORDOVEZ'!K14+'JOSE E RIVERA'!K14+'LA LAGUNA'!K14+'LICEO S ANDINO'!K14+MONTESSORI!K14+NACIONAL!K14+NORMAL!K14+PALMARITO!K14+PACHAKUTI!K14+VILLAFATIMA!K14+WINNIPEG!K14)</f>
        <v>3213</v>
      </c>
      <c r="L14" s="75">
        <f>SUM(CHILLURCO!L14+CRIOLLO!L14+'DOMINGO SAVIO'!L14+GUACACALLO!L14+'HUMBERTO M ORDOÑEZ'!L14+'JORGE V CORDOVEZ'!L14+'JOSE E RIVERA'!L14+'LA LAGUNA'!L14+'LICEO S ANDINO'!L14+MONTESSORI!L14+NACIONAL!L14+NORMAL!L14+PALMARITO!L14+PACHAKUTI!L14+VILLAFATIMA!L14+WINNIPEG!L14)</f>
        <v>3177</v>
      </c>
      <c r="M14" s="75">
        <f>SUM(CHILLURCO!M14+CRIOLLO!M14+'DOMINGO SAVIO'!M14+GUACACALLO!M14+'HUMBERTO M ORDOÑEZ'!M14+'JORGE V CORDOVEZ'!M14+'JOSE E RIVERA'!M14+'LA LAGUNA'!M14+'LICEO S ANDINO'!M14+MONTESSORI!M14+NACIONAL!M14+NORMAL!M14+PALMARITO!M14+PACHAKUTI!M14+VILLAFATIMA!M14+WINNIPEG!M14)</f>
        <v>3164</v>
      </c>
      <c r="N14" s="75">
        <f>SUM(CHILLURCO!N14+CRIOLLO!N14+'DOMINGO SAVIO'!N14+GUACACALLO!N14+'HUMBERTO M ORDOÑEZ'!N14+'JORGE V CORDOVEZ'!N14+'JOSE E RIVERA'!N14+'LA LAGUNA'!N14+'LICEO S ANDINO'!N14+MONTESSORI!N14+NACIONAL!N14+NORMAL!N14+PALMARITO!N14+PACHAKUTI!N14+VILLAFATIMA!N14+WINNIPEG!N14)</f>
        <v>3228</v>
      </c>
      <c r="O14" s="75">
        <f>SUM(CHILLURCO!O14+CRIOLLO!O14+'DOMINGO SAVIO'!O14+GUACACALLO!O14+'HUMBERTO M ORDOÑEZ'!O14+'JORGE V CORDOVEZ'!O14+'JOSE E RIVERA'!O14+'LA LAGUNA'!O14+'LICEO S ANDINO'!O14+MONTESSORI!O14+NACIONAL!O14+NORMAL!O14+PALMARITO!O14+PACHAKUTI!O14+VILLAFATIMA!O14+WINNIPEG!O14)</f>
        <v>3163</v>
      </c>
      <c r="P14" s="75">
        <f>SUM(CHILLURCO!P14+CRIOLLO!P14+'DOMINGO SAVIO'!P14+GUACACALLO!P14+'HUMBERTO M ORDOÑEZ'!P14+'JORGE V CORDOVEZ'!P14+'JOSE E RIVERA'!P14+'LA LAGUNA'!P14+'LICEO S ANDINO'!P14+MONTESSORI!P14+NACIONAL!P14+NORMAL!P14+PALMARITO!P14+PACHAKUTI!P14+VILLAFATIMA!P14+WINNIPEG!P14)</f>
        <v>2750</v>
      </c>
      <c r="Q14" s="75">
        <f>SUM(CHILLURCO!Q14+CRIOLLO!Q14+'DOMINGO SAVIO'!Q14+GUACACALLO!Q14+'HUMBERTO M ORDOÑEZ'!Q14+'JORGE V CORDOVEZ'!Q14+'JOSE E RIVERA'!Q14+'LA LAGUNA'!Q14+'LICEO S ANDINO'!Q14+MONTESSORI!Q14+NACIONAL!Q14+NORMAL!Q14+PALMARITO!Q14+PACHAKUTI!Q14+VILLAFATIMA!Q14+WINNIPEG!Q14)</f>
        <v>2797</v>
      </c>
      <c r="R14" s="75">
        <f>SUM(CHILLURCO!R14+CRIOLLO!R14+'DOMINGO SAVIO'!R14+GUACACALLO!R14+'HUMBERTO M ORDOÑEZ'!R14+'JORGE V CORDOVEZ'!R14+'JOSE E RIVERA'!R14+'LA LAGUNA'!R14+'LICEO S ANDINO'!R14+MONTESSORI!R14+NACIONAL!R14+NORMAL!R14+PALMARITO!R14+PACHAKUTI!R14+VILLAFATIMA!R14+WINNIPEG!R14)</f>
        <v>2743</v>
      </c>
      <c r="S14" s="75">
        <f>SUM(CHILLURCO!S14+CRIOLLO!S14+'DOMINGO SAVIO'!S14+GUACACALLO!S14+'HUMBERTO M ORDOÑEZ'!S14+'JORGE V CORDOVEZ'!S14+'JOSE E RIVERA'!S14+'LA LAGUNA'!S14+'LICEO S ANDINO'!S14+MONTESSORI!S14+NACIONAL!S14+NORMAL!S14+PALMARITO!S14+PACHAKUTI!S14+VILLAFATIMA!S14+WINNIPEG!S14)</f>
        <v>2903</v>
      </c>
      <c r="T14" s="46">
        <f>SUM(CHILLURCO!T14+CRIOLLO!T14+'DOMINGO SAVIO'!T14+GUACACALLO!T14+'HUMBERTO M ORDOÑEZ'!T14+'JORGE V CORDOVEZ'!T14+'JOSE E RIVERA'!T14+'LA LAGUNA'!T14+'LICEO S ANDINO'!T14+MONTESSORI!T14+NACIONAL!T14+NORMAL!T14+PALMARITO!T14+PACHAKUTI!T14+VILLAFATIMA!T14+WINNIPEG!T14)</f>
        <v>2711</v>
      </c>
    </row>
    <row r="15" spans="2:40" x14ac:dyDescent="0.25">
      <c r="B15" s="27" t="s">
        <v>7</v>
      </c>
      <c r="C15" s="44">
        <f>SUM(CHILLURCO!C15+CRIOLLO!C15+'DOMINGO SAVIO'!C15+GUACACALLO!C15+'HUMBERTO M ORDOÑEZ'!C15+'JORGE V CORDOVEZ'!C15+'JOSE E RIVERA'!C15+'LA LAGUNA'!C15+'LICEO S ANDINO'!C15+MONTESSORI!C15+NACIONAL!C15+NORMAL!C15+PALMARITO!C15+PACHAKUTI!C15+VILLAFATIMA!C15+WINNIPEG!C15)</f>
        <v>2201</v>
      </c>
      <c r="D15" s="45">
        <f>SUM(CHILLURCO!D15+CRIOLLO!D15+'DOMINGO SAVIO'!D15+GUACACALLO!D15+'HUMBERTO M ORDOÑEZ'!D15+'JORGE V CORDOVEZ'!D15+'JOSE E RIVERA'!D15+'LA LAGUNA'!D15+'LICEO S ANDINO'!D15+MONTESSORI!D15+NACIONAL!D15+NORMAL!D15+PALMARITO!D15+PACHAKUTI!D15+VILLAFATIMA!D15+WINNIPEG!D15)</f>
        <v>2214</v>
      </c>
      <c r="E15" s="45">
        <f>SUM(CHILLURCO!E15+CRIOLLO!E15+'DOMINGO SAVIO'!E15+GUACACALLO!E15+'HUMBERTO M ORDOÑEZ'!E15+'JORGE V CORDOVEZ'!E15+'JOSE E RIVERA'!E15+'LA LAGUNA'!E15+'LICEO S ANDINO'!E15+MONTESSORI!E15+NACIONAL!E15+NORMAL!E15+PALMARITO!E15+PACHAKUTI!E15+VILLAFATIMA!E15+WINNIPEG!E15)</f>
        <v>2464</v>
      </c>
      <c r="F15" s="45">
        <f>SUM(CHILLURCO!F15+CRIOLLO!F15+'DOMINGO SAVIO'!F15+GUACACALLO!F15+'HUMBERTO M ORDOÑEZ'!F15+'JORGE V CORDOVEZ'!F15+'JOSE E RIVERA'!F15+'LA LAGUNA'!F15+'LICEO S ANDINO'!F15+MONTESSORI!F15+NACIONAL!F15+NORMAL!F15+PALMARITO!F15+PACHAKUTI!F15+VILLAFATIMA!F15+WINNIPEG!F15)</f>
        <v>2417</v>
      </c>
      <c r="G15" s="45">
        <f>SUM(CHILLURCO!G15+CRIOLLO!G15+'DOMINGO SAVIO'!G15+GUACACALLO!G15+'HUMBERTO M ORDOÑEZ'!G15+'JORGE V CORDOVEZ'!G15+'JOSE E RIVERA'!G15+'LA LAGUNA'!G15+'LICEO S ANDINO'!G15+MONTESSORI!G15+NACIONAL!G15+NORMAL!G15+PALMARITO!G15+PACHAKUTI!G15+VILLAFATIMA!G15+WINNIPEG!G15)</f>
        <v>2554</v>
      </c>
      <c r="H15" s="45">
        <f>SUM(CHILLURCO!H15+CRIOLLO!H15+'DOMINGO SAVIO'!H15+GUACACALLO!H15+'HUMBERTO M ORDOÑEZ'!H15+'JORGE V CORDOVEZ'!H15+'JOSE E RIVERA'!H15+'LA LAGUNA'!H15+'LICEO S ANDINO'!H15+MONTESSORI!H15+NACIONAL!H15+NORMAL!H15+PALMARITO!H15+PACHAKUTI!H15+VILLAFATIMA!H15+WINNIPEG!H15)</f>
        <v>2547</v>
      </c>
      <c r="I15" s="45">
        <f>SUM(CHILLURCO!I15+CRIOLLO!I15+'DOMINGO SAVIO'!I15+GUACACALLO!I15+'HUMBERTO M ORDOÑEZ'!I15+'JORGE V CORDOVEZ'!I15+'JOSE E RIVERA'!I15+'LA LAGUNA'!I15+'LICEO S ANDINO'!I15+MONTESSORI!I15+NACIONAL!I15+NORMAL!I15+PALMARITO!I15+PACHAKUTI!I15+VILLAFATIMA!I15+WINNIPEG!I15)</f>
        <v>2508</v>
      </c>
      <c r="J15" s="45">
        <f>SUM(CHILLURCO!J15+CRIOLLO!J15+'DOMINGO SAVIO'!J15+GUACACALLO!J15+'HUMBERTO M ORDOÑEZ'!J15+'JORGE V CORDOVEZ'!J15+'JOSE E RIVERA'!J15+'LA LAGUNA'!J15+'LICEO S ANDINO'!J15+MONTESSORI!J15+NACIONAL!J15+NORMAL!J15+PALMARITO!J15+PACHAKUTI!J15+VILLAFATIMA!J15+WINNIPEG!J15)</f>
        <v>2607</v>
      </c>
      <c r="K15" s="75">
        <f>SUM(CHILLURCO!K15+CRIOLLO!K15+'DOMINGO SAVIO'!K15+GUACACALLO!K15+'HUMBERTO M ORDOÑEZ'!K15+'JORGE V CORDOVEZ'!K15+'JOSE E RIVERA'!K15+'LA LAGUNA'!K15+'LICEO S ANDINO'!K15+MONTESSORI!K15+NACIONAL!K15+NORMAL!K15+PALMARITO!K15+PACHAKUTI!K15+VILLAFATIMA!K15+WINNIPEG!K15)</f>
        <v>2512</v>
      </c>
      <c r="L15" s="75">
        <f>SUM(CHILLURCO!L15+CRIOLLO!L15+'DOMINGO SAVIO'!L15+GUACACALLO!L15+'HUMBERTO M ORDOÑEZ'!L15+'JORGE V CORDOVEZ'!L15+'JOSE E RIVERA'!L15+'LA LAGUNA'!L15+'LICEO S ANDINO'!L15+MONTESSORI!L15+NACIONAL!L15+NORMAL!L15+PALMARITO!L15+PACHAKUTI!L15+VILLAFATIMA!L15+WINNIPEG!L15)</f>
        <v>2564</v>
      </c>
      <c r="M15" s="75">
        <f>SUM(CHILLURCO!M15+CRIOLLO!M15+'DOMINGO SAVIO'!M15+GUACACALLO!M15+'HUMBERTO M ORDOÑEZ'!M15+'JORGE V CORDOVEZ'!M15+'JOSE E RIVERA'!M15+'LA LAGUNA'!M15+'LICEO S ANDINO'!M15+MONTESSORI!M15+NACIONAL!M15+NORMAL!M15+PALMARITO!M15+PACHAKUTI!M15+VILLAFATIMA!M15+WINNIPEG!M15)</f>
        <v>2342</v>
      </c>
      <c r="N15" s="75">
        <f>SUM(CHILLURCO!N15+CRIOLLO!N15+'DOMINGO SAVIO'!N15+GUACACALLO!N15+'HUMBERTO M ORDOÑEZ'!N15+'JORGE V CORDOVEZ'!N15+'JOSE E RIVERA'!N15+'LA LAGUNA'!N15+'LICEO S ANDINO'!N15+MONTESSORI!N15+NACIONAL!N15+NORMAL!N15+PALMARITO!N15+PACHAKUTI!N15+VILLAFATIMA!N15+WINNIPEG!N15)</f>
        <v>2451</v>
      </c>
      <c r="O15" s="75">
        <f>SUM(CHILLURCO!O15+CRIOLLO!O15+'DOMINGO SAVIO'!O15+GUACACALLO!O15+'HUMBERTO M ORDOÑEZ'!O15+'JORGE V CORDOVEZ'!O15+'JOSE E RIVERA'!O15+'LA LAGUNA'!O15+'LICEO S ANDINO'!O15+MONTESSORI!O15+NACIONAL!O15+NORMAL!O15+PALMARITO!O15+PACHAKUTI!O15+VILLAFATIMA!O15+WINNIPEG!O15)</f>
        <v>2440</v>
      </c>
      <c r="P15" s="75">
        <f>SUM(CHILLURCO!P15+CRIOLLO!P15+'DOMINGO SAVIO'!P15+GUACACALLO!P15+'HUMBERTO M ORDOÑEZ'!P15+'JORGE V CORDOVEZ'!P15+'JOSE E RIVERA'!P15+'LA LAGUNA'!P15+'LICEO S ANDINO'!P15+MONTESSORI!P15+NACIONAL!P15+NORMAL!P15+PALMARITO!P15+PACHAKUTI!P15+VILLAFATIMA!P15+WINNIPEG!P15)</f>
        <v>2626</v>
      </c>
      <c r="Q15" s="75">
        <f>SUM(CHILLURCO!Q15+CRIOLLO!Q15+'DOMINGO SAVIO'!Q15+GUACACALLO!Q15+'HUMBERTO M ORDOÑEZ'!Q15+'JORGE V CORDOVEZ'!Q15+'JOSE E RIVERA'!Q15+'LA LAGUNA'!Q15+'LICEO S ANDINO'!Q15+MONTESSORI!Q15+NACIONAL!Q15+NORMAL!Q15+PALMARITO!Q15+PACHAKUTI!Q15+VILLAFATIMA!Q15+WINNIPEG!Q15)</f>
        <v>2280</v>
      </c>
      <c r="R15" s="75">
        <f>SUM(CHILLURCO!R15+CRIOLLO!R15+'DOMINGO SAVIO'!R15+GUACACALLO!R15+'HUMBERTO M ORDOÑEZ'!R15+'JORGE V CORDOVEZ'!R15+'JOSE E RIVERA'!R15+'LA LAGUNA'!R15+'LICEO S ANDINO'!R15+MONTESSORI!R15+NACIONAL!R15+NORMAL!R15+PALMARITO!R15+PACHAKUTI!R15+VILLAFATIMA!R15+WINNIPEG!R15)</f>
        <v>2346</v>
      </c>
      <c r="S15" s="75">
        <f>SUM(CHILLURCO!S15+CRIOLLO!S15+'DOMINGO SAVIO'!S15+GUACACALLO!S15+'HUMBERTO M ORDOÑEZ'!S15+'JORGE V CORDOVEZ'!S15+'JOSE E RIVERA'!S15+'LA LAGUNA'!S15+'LICEO S ANDINO'!S15+MONTESSORI!S15+NACIONAL!S15+NORMAL!S15+PALMARITO!S15+PACHAKUTI!S15+VILLAFATIMA!S15+WINNIPEG!S15)</f>
        <v>2246</v>
      </c>
      <c r="T15" s="46">
        <f>SUM(CHILLURCO!T15+CRIOLLO!T15+'DOMINGO SAVIO'!T15+GUACACALLO!T15+'HUMBERTO M ORDOÑEZ'!T15+'JORGE V CORDOVEZ'!T15+'JOSE E RIVERA'!T15+'LA LAGUNA'!T15+'LICEO S ANDINO'!T15+MONTESSORI!T15+NACIONAL!T15+NORMAL!T15+PALMARITO!T15+PACHAKUTI!T15+VILLAFATIMA!T15+WINNIPEG!T15)</f>
        <v>2387</v>
      </c>
    </row>
    <row r="16" spans="2:40" x14ac:dyDescent="0.25">
      <c r="B16" s="27" t="s">
        <v>8</v>
      </c>
      <c r="C16" s="44">
        <f>SUM(CHILLURCO!C16+CRIOLLO!C16+'DOMINGO SAVIO'!C16+GUACACALLO!C16+'HUMBERTO M ORDOÑEZ'!C16+'JORGE V CORDOVEZ'!C16+'JOSE E RIVERA'!C16+'LA LAGUNA'!C16+'LICEO S ANDINO'!C16+MONTESSORI!C16+NACIONAL!C16+NORMAL!C16+PALMARITO!C16+PACHAKUTI!C16+VILLAFATIMA!C16+WINNIPEG!C16)</f>
        <v>1755</v>
      </c>
      <c r="D16" s="45">
        <f>SUM(CHILLURCO!D16+CRIOLLO!D16+'DOMINGO SAVIO'!D16+GUACACALLO!D16+'HUMBERTO M ORDOÑEZ'!D16+'JORGE V CORDOVEZ'!D16+'JOSE E RIVERA'!D16+'LA LAGUNA'!D16+'LICEO S ANDINO'!D16+MONTESSORI!D16+NACIONAL!D16+NORMAL!D16+PALMARITO!D16+PACHAKUTI!D16+VILLAFATIMA!D16+WINNIPEG!D16)</f>
        <v>1850</v>
      </c>
      <c r="E16" s="45">
        <f>SUM(CHILLURCO!E16+CRIOLLO!E16+'DOMINGO SAVIO'!E16+GUACACALLO!E16+'HUMBERTO M ORDOÑEZ'!E16+'JORGE V CORDOVEZ'!E16+'JOSE E RIVERA'!E16+'LA LAGUNA'!E16+'LICEO S ANDINO'!E16+MONTESSORI!E16+NACIONAL!E16+NORMAL!E16+PALMARITO!E16+PACHAKUTI!E16+VILLAFATIMA!E16+WINNIPEG!E16)</f>
        <v>2141</v>
      </c>
      <c r="F16" s="45">
        <f>SUM(CHILLURCO!F16+CRIOLLO!F16+'DOMINGO SAVIO'!F16+GUACACALLO!F16+'HUMBERTO M ORDOÑEZ'!F16+'JORGE V CORDOVEZ'!F16+'JOSE E RIVERA'!F16+'LA LAGUNA'!F16+'LICEO S ANDINO'!F16+MONTESSORI!F16+NACIONAL!F16+NORMAL!F16+PALMARITO!F16+PACHAKUTI!F16+VILLAFATIMA!F16+WINNIPEG!F16)</f>
        <v>2227</v>
      </c>
      <c r="G16" s="45">
        <f>SUM(CHILLURCO!G16+CRIOLLO!G16+'DOMINGO SAVIO'!G16+GUACACALLO!G16+'HUMBERTO M ORDOÑEZ'!G16+'JORGE V CORDOVEZ'!G16+'JOSE E RIVERA'!G16+'LA LAGUNA'!G16+'LICEO S ANDINO'!G16+MONTESSORI!G16+NACIONAL!G16+NORMAL!G16+PALMARITO!G16+PACHAKUTI!G16+VILLAFATIMA!G16+WINNIPEG!G16)</f>
        <v>2071</v>
      </c>
      <c r="H16" s="45">
        <f>SUM(CHILLURCO!H16+CRIOLLO!H16+'DOMINGO SAVIO'!H16+GUACACALLO!H16+'HUMBERTO M ORDOÑEZ'!H16+'JORGE V CORDOVEZ'!H16+'JOSE E RIVERA'!H16+'LA LAGUNA'!H16+'LICEO S ANDINO'!H16+MONTESSORI!H16+NACIONAL!H16+NORMAL!H16+PALMARITO!H16+PACHAKUTI!H16+VILLAFATIMA!H16+WINNIPEG!H16)</f>
        <v>2179</v>
      </c>
      <c r="I16" s="45">
        <f>SUM(CHILLURCO!I16+CRIOLLO!I16+'DOMINGO SAVIO'!I16+GUACACALLO!I16+'HUMBERTO M ORDOÑEZ'!I16+'JORGE V CORDOVEZ'!I16+'JOSE E RIVERA'!I16+'LA LAGUNA'!I16+'LICEO S ANDINO'!I16+MONTESSORI!I16+NACIONAL!I16+NORMAL!I16+PALMARITO!I16+PACHAKUTI!I16+VILLAFATIMA!I16+WINNIPEG!I16)</f>
        <v>2169</v>
      </c>
      <c r="J16" s="45">
        <f>SUM(CHILLURCO!J16+CRIOLLO!J16+'DOMINGO SAVIO'!J16+GUACACALLO!J16+'HUMBERTO M ORDOÑEZ'!J16+'JORGE V CORDOVEZ'!J16+'JOSE E RIVERA'!J16+'LA LAGUNA'!J16+'LICEO S ANDINO'!J16+MONTESSORI!J16+NACIONAL!J16+NORMAL!J16+PALMARITO!J16+PACHAKUTI!J16+VILLAFATIMA!J16+WINNIPEG!J16)</f>
        <v>2203</v>
      </c>
      <c r="K16" s="75">
        <f>SUM(CHILLURCO!K16+CRIOLLO!K16+'DOMINGO SAVIO'!K16+GUACACALLO!K16+'HUMBERTO M ORDOÑEZ'!K16+'JORGE V CORDOVEZ'!K16+'JOSE E RIVERA'!K16+'LA LAGUNA'!K16+'LICEO S ANDINO'!K16+MONTESSORI!K16+NACIONAL!K16+NORMAL!K16+PALMARITO!K16+PACHAKUTI!K16+VILLAFATIMA!K16+WINNIPEG!K16)</f>
        <v>2191</v>
      </c>
      <c r="L16" s="75">
        <f>SUM(CHILLURCO!L16+CRIOLLO!L16+'DOMINGO SAVIO'!L16+GUACACALLO!L16+'HUMBERTO M ORDOÑEZ'!L16+'JORGE V CORDOVEZ'!L16+'JOSE E RIVERA'!L16+'LA LAGUNA'!L16+'LICEO S ANDINO'!L16+MONTESSORI!L16+NACIONAL!L16+NORMAL!L16+PALMARITO!L16+PACHAKUTI!L16+VILLAFATIMA!L16+WINNIPEG!L16)</f>
        <v>2139</v>
      </c>
      <c r="M16" s="75">
        <f>SUM(CHILLURCO!M16+CRIOLLO!M16+'DOMINGO SAVIO'!M16+GUACACALLO!M16+'HUMBERTO M ORDOÑEZ'!M16+'JORGE V CORDOVEZ'!M16+'JOSE E RIVERA'!M16+'LA LAGUNA'!M16+'LICEO S ANDINO'!M16+MONTESSORI!M16+NACIONAL!M16+NORMAL!M16+PALMARITO!M16+PACHAKUTI!M16+VILLAFATIMA!M16+WINNIPEG!M16)</f>
        <v>2123</v>
      </c>
      <c r="N16" s="75">
        <f>SUM(CHILLURCO!N16+CRIOLLO!N16+'DOMINGO SAVIO'!N16+GUACACALLO!N16+'HUMBERTO M ORDOÑEZ'!N16+'JORGE V CORDOVEZ'!N16+'JOSE E RIVERA'!N16+'LA LAGUNA'!N16+'LICEO S ANDINO'!N16+MONTESSORI!N16+NACIONAL!N16+NORMAL!N16+PALMARITO!N16+PACHAKUTI!N16+VILLAFATIMA!N16+WINNIPEG!N16)</f>
        <v>2175</v>
      </c>
      <c r="O16" s="75">
        <f>SUM(CHILLURCO!O16+CRIOLLO!O16+'DOMINGO SAVIO'!O16+GUACACALLO!O16+'HUMBERTO M ORDOÑEZ'!O16+'JORGE V CORDOVEZ'!O16+'JOSE E RIVERA'!O16+'LA LAGUNA'!O16+'LICEO S ANDINO'!O16+MONTESSORI!O16+NACIONAL!O16+NORMAL!O16+PALMARITO!O16+PACHAKUTI!O16+VILLAFATIMA!O16+WINNIPEG!O16)</f>
        <v>2100</v>
      </c>
      <c r="P16" s="75">
        <f>SUM(CHILLURCO!P16+CRIOLLO!P16+'DOMINGO SAVIO'!P16+GUACACALLO!P16+'HUMBERTO M ORDOÑEZ'!P16+'JORGE V CORDOVEZ'!P16+'JOSE E RIVERA'!P16+'LA LAGUNA'!P16+'LICEO S ANDINO'!P16+MONTESSORI!P16+NACIONAL!P16+NORMAL!P16+PALMARITO!P16+PACHAKUTI!P16+VILLAFATIMA!P16+WINNIPEG!P16)</f>
        <v>2220</v>
      </c>
      <c r="Q16" s="75">
        <f>SUM(CHILLURCO!Q16+CRIOLLO!Q16+'DOMINGO SAVIO'!Q16+GUACACALLO!Q16+'HUMBERTO M ORDOÑEZ'!Q16+'JORGE V CORDOVEZ'!Q16+'JOSE E RIVERA'!Q16+'LA LAGUNA'!Q16+'LICEO S ANDINO'!Q16+MONTESSORI!Q16+NACIONAL!Q16+NORMAL!Q16+PALMARITO!Q16+PACHAKUTI!Q16+VILLAFATIMA!Q16+WINNIPEG!Q16)</f>
        <v>2189</v>
      </c>
      <c r="R16" s="75">
        <f>SUM(CHILLURCO!R16+CRIOLLO!R16+'DOMINGO SAVIO'!R16+GUACACALLO!R16+'HUMBERTO M ORDOÑEZ'!R16+'JORGE V CORDOVEZ'!R16+'JOSE E RIVERA'!R16+'LA LAGUNA'!R16+'LICEO S ANDINO'!R16+MONTESSORI!R16+NACIONAL!R16+NORMAL!R16+PALMARITO!R16+PACHAKUTI!R16+VILLAFATIMA!R16+WINNIPEG!R16)</f>
        <v>1970</v>
      </c>
      <c r="S16" s="75">
        <f>SUM(CHILLURCO!S16+CRIOLLO!S16+'DOMINGO SAVIO'!S16+GUACACALLO!S16+'HUMBERTO M ORDOÑEZ'!S16+'JORGE V CORDOVEZ'!S16+'JOSE E RIVERA'!S16+'LA LAGUNA'!S16+'LICEO S ANDINO'!S16+MONTESSORI!S16+NACIONAL!S16+NORMAL!S16+PALMARITO!S16+PACHAKUTI!S16+VILLAFATIMA!S16+WINNIPEG!S16)</f>
        <v>1966</v>
      </c>
      <c r="T16" s="46">
        <f>SUM(CHILLURCO!T16+CRIOLLO!T16+'DOMINGO SAVIO'!T16+GUACACALLO!T16+'HUMBERTO M ORDOÑEZ'!T16+'JORGE V CORDOVEZ'!T16+'JOSE E RIVERA'!T16+'LA LAGUNA'!T16+'LICEO S ANDINO'!T16+MONTESSORI!T16+NACIONAL!T16+NORMAL!T16+PALMARITO!T16+PACHAKUTI!T16+VILLAFATIMA!T16+WINNIPEG!T16)</f>
        <v>1970</v>
      </c>
    </row>
    <row r="17" spans="2:20" x14ac:dyDescent="0.25">
      <c r="B17" s="27" t="s">
        <v>9</v>
      </c>
      <c r="C17" s="44">
        <f>SUM(CHILLURCO!C17+CRIOLLO!C17+'DOMINGO SAVIO'!C17+GUACACALLO!C17+'HUMBERTO M ORDOÑEZ'!C17+'JORGE V CORDOVEZ'!C17+'JOSE E RIVERA'!C17+'LA LAGUNA'!C17+'LICEO S ANDINO'!C17+MONTESSORI!C17+NACIONAL!C17+NORMAL!C17+PALMARITO!C17+PACHAKUTI!C17+VILLAFATIMA!C17+WINNIPEG!C17)</f>
        <v>1379</v>
      </c>
      <c r="D17" s="45">
        <f>SUM(CHILLURCO!D17+CRIOLLO!D17+'DOMINGO SAVIO'!D17+GUACACALLO!D17+'HUMBERTO M ORDOÑEZ'!D17+'JORGE V CORDOVEZ'!D17+'JOSE E RIVERA'!D17+'LA LAGUNA'!D17+'LICEO S ANDINO'!D17+MONTESSORI!D17+NACIONAL!D17+NORMAL!D17+PALMARITO!D17+PACHAKUTI!D17+VILLAFATIMA!D17+WINNIPEG!D17)</f>
        <v>1524</v>
      </c>
      <c r="E17" s="45">
        <f>SUM(CHILLURCO!E17+CRIOLLO!E17+'DOMINGO SAVIO'!E17+GUACACALLO!E17+'HUMBERTO M ORDOÑEZ'!E17+'JORGE V CORDOVEZ'!E17+'JOSE E RIVERA'!E17+'LA LAGUNA'!E17+'LICEO S ANDINO'!E17+MONTESSORI!E17+NACIONAL!E17+NORMAL!E17+PALMARITO!E17+PACHAKUTI!E17+VILLAFATIMA!E17+WINNIPEG!E17)</f>
        <v>1731</v>
      </c>
      <c r="F17" s="45">
        <f>SUM(CHILLURCO!F17+CRIOLLO!F17+'DOMINGO SAVIO'!F17+GUACACALLO!F17+'HUMBERTO M ORDOÑEZ'!F17+'JORGE V CORDOVEZ'!F17+'JOSE E RIVERA'!F17+'LA LAGUNA'!F17+'LICEO S ANDINO'!F17+MONTESSORI!F17+NACIONAL!F17+NORMAL!F17+PALMARITO!F17+PACHAKUTI!F17+VILLAFATIMA!F17+WINNIPEG!F17)</f>
        <v>1758</v>
      </c>
      <c r="G17" s="45">
        <f>SUM(CHILLURCO!G17+CRIOLLO!G17+'DOMINGO SAVIO'!G17+GUACACALLO!G17+'HUMBERTO M ORDOÑEZ'!G17+'JORGE V CORDOVEZ'!G17+'JOSE E RIVERA'!G17+'LA LAGUNA'!G17+'LICEO S ANDINO'!G17+MONTESSORI!G17+NACIONAL!G17+NORMAL!G17+PALMARITO!G17+PACHAKUTI!G17+VILLAFATIMA!G17+WINNIPEG!G17)</f>
        <v>1756</v>
      </c>
      <c r="H17" s="45">
        <f>SUM(CHILLURCO!H17+CRIOLLO!H17+'DOMINGO SAVIO'!H17+GUACACALLO!H17+'HUMBERTO M ORDOÑEZ'!H17+'JORGE V CORDOVEZ'!H17+'JOSE E RIVERA'!H17+'LA LAGUNA'!H17+'LICEO S ANDINO'!H17+MONTESSORI!H17+NACIONAL!H17+NORMAL!H17+PALMARITO!H17+PACHAKUTI!H17+VILLAFATIMA!H17+WINNIPEG!H17)</f>
        <v>1764</v>
      </c>
      <c r="I17" s="45">
        <f>SUM(CHILLURCO!I17+CRIOLLO!I17+'DOMINGO SAVIO'!I17+GUACACALLO!I17+'HUMBERTO M ORDOÑEZ'!I17+'JORGE V CORDOVEZ'!I17+'JOSE E RIVERA'!I17+'LA LAGUNA'!I17+'LICEO S ANDINO'!I17+MONTESSORI!I17+NACIONAL!I17+NORMAL!I17+PALMARITO!I17+PACHAKUTI!I17+VILLAFATIMA!I17+WINNIPEG!I17)</f>
        <v>1762</v>
      </c>
      <c r="J17" s="45">
        <f>SUM(CHILLURCO!J17+CRIOLLO!J17+'DOMINGO SAVIO'!J17+GUACACALLO!J17+'HUMBERTO M ORDOÑEZ'!J17+'JORGE V CORDOVEZ'!J17+'JOSE E RIVERA'!J17+'LA LAGUNA'!J17+'LICEO S ANDINO'!J17+MONTESSORI!J17+NACIONAL!J17+NORMAL!J17+PALMARITO!J17+PACHAKUTI!J17+VILLAFATIMA!J17+WINNIPEG!J17)</f>
        <v>1800</v>
      </c>
      <c r="K17" s="75">
        <f>SUM(CHILLURCO!K17+CRIOLLO!K17+'DOMINGO SAVIO'!K17+GUACACALLO!K17+'HUMBERTO M ORDOÑEZ'!K17+'JORGE V CORDOVEZ'!K17+'JOSE E RIVERA'!K17+'LA LAGUNA'!K17+'LICEO S ANDINO'!K17+MONTESSORI!K17+NACIONAL!K17+NORMAL!K17+PALMARITO!K17+PACHAKUTI!K17+VILLAFATIMA!K17+WINNIPEG!K17)</f>
        <v>1733</v>
      </c>
      <c r="L17" s="75">
        <f>SUM(CHILLURCO!L17+CRIOLLO!L17+'DOMINGO SAVIO'!L17+GUACACALLO!L17+'HUMBERTO M ORDOÑEZ'!L17+'JORGE V CORDOVEZ'!L17+'JOSE E RIVERA'!L17+'LA LAGUNA'!L17+'LICEO S ANDINO'!L17+MONTESSORI!L17+NACIONAL!L17+NORMAL!L17+PALMARITO!L17+PACHAKUTI!L17+VILLAFATIMA!L17+WINNIPEG!L17)</f>
        <v>1767</v>
      </c>
      <c r="M17" s="75">
        <f>SUM(CHILLURCO!M17+CRIOLLO!M17+'DOMINGO SAVIO'!M17+GUACACALLO!M17+'HUMBERTO M ORDOÑEZ'!M17+'JORGE V CORDOVEZ'!M17+'JOSE E RIVERA'!M17+'LA LAGUNA'!M17+'LICEO S ANDINO'!M17+MONTESSORI!M17+NACIONAL!M17+NORMAL!M17+PALMARITO!M17+PACHAKUTI!M17+VILLAFATIMA!M17+WINNIPEG!M17)</f>
        <v>1700</v>
      </c>
      <c r="N17" s="75">
        <f>SUM(CHILLURCO!N17+CRIOLLO!N17+'DOMINGO SAVIO'!N17+GUACACALLO!N17+'HUMBERTO M ORDOÑEZ'!N17+'JORGE V CORDOVEZ'!N17+'JOSE E RIVERA'!N17+'LA LAGUNA'!N17+'LICEO S ANDINO'!N17+MONTESSORI!N17+NACIONAL!N17+NORMAL!N17+PALMARITO!N17+PACHAKUTI!N17+VILLAFATIMA!N17+WINNIPEG!N17)</f>
        <v>1859</v>
      </c>
      <c r="O17" s="75">
        <f>SUM(CHILLURCO!O17+CRIOLLO!O17+'DOMINGO SAVIO'!O17+GUACACALLO!O17+'HUMBERTO M ORDOÑEZ'!O17+'JORGE V CORDOVEZ'!O17+'JOSE E RIVERA'!O17+'LA LAGUNA'!O17+'LICEO S ANDINO'!O17+MONTESSORI!O17+NACIONAL!O17+NORMAL!O17+PALMARITO!O17+PACHAKUTI!O17+VILLAFATIMA!O17+WINNIPEG!O17)</f>
        <v>1784</v>
      </c>
      <c r="P17" s="75">
        <f>SUM(CHILLURCO!P17+CRIOLLO!P17+'DOMINGO SAVIO'!P17+GUACACALLO!P17+'HUMBERTO M ORDOÑEZ'!P17+'JORGE V CORDOVEZ'!P17+'JOSE E RIVERA'!P17+'LA LAGUNA'!P17+'LICEO S ANDINO'!P17+MONTESSORI!P17+NACIONAL!P17+NORMAL!P17+PALMARITO!P17+PACHAKUTI!P17+VILLAFATIMA!P17+WINNIPEG!P17)</f>
        <v>1810</v>
      </c>
      <c r="Q17" s="75">
        <f>SUM(CHILLURCO!Q17+CRIOLLO!Q17+'DOMINGO SAVIO'!Q17+GUACACALLO!Q17+'HUMBERTO M ORDOÑEZ'!Q17+'JORGE V CORDOVEZ'!Q17+'JOSE E RIVERA'!Q17+'LA LAGUNA'!Q17+'LICEO S ANDINO'!Q17+MONTESSORI!Q17+NACIONAL!Q17+NORMAL!Q17+PALMARITO!Q17+PACHAKUTI!Q17+VILLAFATIMA!Q17+WINNIPEG!Q17)</f>
        <v>1737</v>
      </c>
      <c r="R17" s="75">
        <f>SUM(CHILLURCO!R17+CRIOLLO!R17+'DOMINGO SAVIO'!R17+GUACACALLO!R17+'HUMBERTO M ORDOÑEZ'!R17+'JORGE V CORDOVEZ'!R17+'JOSE E RIVERA'!R17+'LA LAGUNA'!R17+'LICEO S ANDINO'!R17+MONTESSORI!R17+NACIONAL!R17+NORMAL!R17+PALMARITO!R17+PACHAKUTI!R17+VILLAFATIMA!R17+WINNIPEG!R17)</f>
        <v>1851</v>
      </c>
      <c r="S17" s="75">
        <f>SUM(CHILLURCO!S17+CRIOLLO!S17+'DOMINGO SAVIO'!S17+GUACACALLO!S17+'HUMBERTO M ORDOÑEZ'!S17+'JORGE V CORDOVEZ'!S17+'JOSE E RIVERA'!S17+'LA LAGUNA'!S17+'LICEO S ANDINO'!S17+MONTESSORI!S17+NACIONAL!S17+NORMAL!S17+PALMARITO!S17+PACHAKUTI!S17+VILLAFATIMA!S17+WINNIPEG!S17)</f>
        <v>1668</v>
      </c>
      <c r="T17" s="46">
        <f>SUM(CHILLURCO!T17+CRIOLLO!T17+'DOMINGO SAVIO'!T17+GUACACALLO!T17+'HUMBERTO M ORDOÑEZ'!T17+'JORGE V CORDOVEZ'!T17+'JOSE E RIVERA'!T17+'LA LAGUNA'!T17+'LICEO S ANDINO'!T17+MONTESSORI!T17+NACIONAL!T17+NORMAL!T17+PALMARITO!T17+PACHAKUTI!T17+VILLAFATIMA!T17+WINNIPEG!T17)</f>
        <v>1717</v>
      </c>
    </row>
    <row r="18" spans="2:20" x14ac:dyDescent="0.25">
      <c r="B18" s="27" t="s">
        <v>10</v>
      </c>
      <c r="C18" s="44">
        <f>SUM(CHILLURCO!C18+CRIOLLO!C18+'DOMINGO SAVIO'!C18+GUACACALLO!C18+'HUMBERTO M ORDOÑEZ'!C18+'JORGE V CORDOVEZ'!C18+'JOSE E RIVERA'!C18+'LA LAGUNA'!C18+'LICEO S ANDINO'!C18+MONTESSORI!C18+NACIONAL!C18+NORMAL!C18+PALMARITO!C18+PACHAKUTI!C18+VILLAFATIMA!C18+WINNIPEG!C18)</f>
        <v>1141</v>
      </c>
      <c r="D18" s="45">
        <f>SUM(CHILLURCO!D18+CRIOLLO!D18+'DOMINGO SAVIO'!D18+GUACACALLO!D18+'HUMBERTO M ORDOÑEZ'!D18+'JORGE V CORDOVEZ'!D18+'JOSE E RIVERA'!D18+'LA LAGUNA'!D18+'LICEO S ANDINO'!D18+MONTESSORI!D18+NACIONAL!D18+NORMAL!D18+PALMARITO!D18+PACHAKUTI!D18+VILLAFATIMA!D18+WINNIPEG!D18)</f>
        <v>1152</v>
      </c>
      <c r="E18" s="45">
        <f>SUM(CHILLURCO!E18+CRIOLLO!E18+'DOMINGO SAVIO'!E18+GUACACALLO!E18+'HUMBERTO M ORDOÑEZ'!E18+'JORGE V CORDOVEZ'!E18+'JOSE E RIVERA'!E18+'LA LAGUNA'!E18+'LICEO S ANDINO'!E18+MONTESSORI!E18+NACIONAL!E18+NORMAL!E18+PALMARITO!E18+PACHAKUTI!E18+VILLAFATIMA!E18+WINNIPEG!E18)</f>
        <v>1454</v>
      </c>
      <c r="F18" s="45">
        <f>SUM(CHILLURCO!F18+CRIOLLO!F18+'DOMINGO SAVIO'!F18+GUACACALLO!F18+'HUMBERTO M ORDOÑEZ'!F18+'JORGE V CORDOVEZ'!F18+'JOSE E RIVERA'!F18+'LA LAGUNA'!F18+'LICEO S ANDINO'!F18+MONTESSORI!F18+NACIONAL!F18+NORMAL!F18+PALMARITO!F18+PACHAKUTI!F18+VILLAFATIMA!F18+WINNIPEG!F18)</f>
        <v>1581</v>
      </c>
      <c r="G18" s="45">
        <f>SUM(CHILLURCO!G18+CRIOLLO!G18+'DOMINGO SAVIO'!G18+GUACACALLO!G18+'HUMBERTO M ORDOÑEZ'!G18+'JORGE V CORDOVEZ'!G18+'JOSE E RIVERA'!G18+'LA LAGUNA'!G18+'LICEO S ANDINO'!G18+MONTESSORI!G18+NACIONAL!G18+NORMAL!G18+PALMARITO!G18+PACHAKUTI!G18+VILLAFATIMA!G18+WINNIPEG!G18)</f>
        <v>1547</v>
      </c>
      <c r="H18" s="45">
        <f>SUM(CHILLURCO!H18+CRIOLLO!H18+'DOMINGO SAVIO'!H18+GUACACALLO!H18+'HUMBERTO M ORDOÑEZ'!H18+'JORGE V CORDOVEZ'!H18+'JOSE E RIVERA'!H18+'LA LAGUNA'!H18+'LICEO S ANDINO'!H18+MONTESSORI!H18+NACIONAL!H18+NORMAL!H18+PALMARITO!H18+PACHAKUTI!H18+VILLAFATIMA!H18+WINNIPEG!H18)</f>
        <v>1538</v>
      </c>
      <c r="I18" s="45">
        <f>SUM(CHILLURCO!I18+CRIOLLO!I18+'DOMINGO SAVIO'!I18+GUACACALLO!I18+'HUMBERTO M ORDOÑEZ'!I18+'JORGE V CORDOVEZ'!I18+'JOSE E RIVERA'!I18+'LA LAGUNA'!I18+'LICEO S ANDINO'!I18+MONTESSORI!I18+NACIONAL!I18+NORMAL!I18+PALMARITO!I18+PACHAKUTI!I18+VILLAFATIMA!I18+WINNIPEG!I18)</f>
        <v>1584</v>
      </c>
      <c r="J18" s="45">
        <f>SUM(CHILLURCO!J18+CRIOLLO!J18+'DOMINGO SAVIO'!J18+GUACACALLO!J18+'HUMBERTO M ORDOÑEZ'!J18+'JORGE V CORDOVEZ'!J18+'JOSE E RIVERA'!J18+'LA LAGUNA'!J18+'LICEO S ANDINO'!J18+MONTESSORI!J18+NACIONAL!J18+NORMAL!J18+PALMARITO!J18+PACHAKUTI!J18+VILLAFATIMA!J18+WINNIPEG!J18)</f>
        <v>1583</v>
      </c>
      <c r="K18" s="75">
        <f>SUM(CHILLURCO!K18+CRIOLLO!K18+'DOMINGO SAVIO'!K18+GUACACALLO!K18+'HUMBERTO M ORDOÑEZ'!K18+'JORGE V CORDOVEZ'!K18+'JOSE E RIVERA'!K18+'LA LAGUNA'!K18+'LICEO S ANDINO'!K18+MONTESSORI!K18+NACIONAL!K18+NORMAL!K18+PALMARITO!K18+PACHAKUTI!K18+VILLAFATIMA!K18+WINNIPEG!K18)</f>
        <v>1628</v>
      </c>
      <c r="L18" s="75">
        <f>SUM(CHILLURCO!L18+CRIOLLO!L18+'DOMINGO SAVIO'!L18+GUACACALLO!L18+'HUMBERTO M ORDOÑEZ'!L18+'JORGE V CORDOVEZ'!L18+'JOSE E RIVERA'!L18+'LA LAGUNA'!L18+'LICEO S ANDINO'!L18+MONTESSORI!L18+NACIONAL!L18+NORMAL!L18+PALMARITO!L18+PACHAKUTI!L18+VILLAFATIMA!L18+WINNIPEG!L18)</f>
        <v>1583</v>
      </c>
      <c r="M18" s="75">
        <f>SUM(CHILLURCO!M18+CRIOLLO!M18+'DOMINGO SAVIO'!M18+GUACACALLO!M18+'HUMBERTO M ORDOÑEZ'!M18+'JORGE V CORDOVEZ'!M18+'JOSE E RIVERA'!M18+'LA LAGUNA'!M18+'LICEO S ANDINO'!M18+MONTESSORI!M18+NACIONAL!M18+NORMAL!M18+PALMARITO!M18+PACHAKUTI!M18+VILLAFATIMA!M18+WINNIPEG!M18)</f>
        <v>1565</v>
      </c>
      <c r="N18" s="75">
        <f>SUM(CHILLURCO!N18+CRIOLLO!N18+'DOMINGO SAVIO'!N18+GUACACALLO!N18+'HUMBERTO M ORDOÑEZ'!N18+'JORGE V CORDOVEZ'!N18+'JOSE E RIVERA'!N18+'LA LAGUNA'!N18+'LICEO S ANDINO'!N18+MONTESSORI!N18+NACIONAL!N18+NORMAL!N18+PALMARITO!N18+PACHAKUTI!N18+VILLAFATIMA!N18+WINNIPEG!N18)</f>
        <v>1477</v>
      </c>
      <c r="O18" s="75">
        <f>SUM(CHILLURCO!O18+CRIOLLO!O18+'DOMINGO SAVIO'!O18+GUACACALLO!O18+'HUMBERTO M ORDOÑEZ'!O18+'JORGE V CORDOVEZ'!O18+'JOSE E RIVERA'!O18+'LA LAGUNA'!O18+'LICEO S ANDINO'!O18+MONTESSORI!O18+NACIONAL!O18+NORMAL!O18+PALMARITO!O18+PACHAKUTI!O18+VILLAFATIMA!O18+WINNIPEG!O18)</f>
        <v>1575</v>
      </c>
      <c r="P18" s="75">
        <f>SUM(CHILLURCO!P18+CRIOLLO!P18+'DOMINGO SAVIO'!P18+GUACACALLO!P18+'HUMBERTO M ORDOÑEZ'!P18+'JORGE V CORDOVEZ'!P18+'JOSE E RIVERA'!P18+'LA LAGUNA'!P18+'LICEO S ANDINO'!P18+MONTESSORI!P18+NACIONAL!P18+NORMAL!P18+PALMARITO!P18+PACHAKUTI!P18+VILLAFATIMA!P18+WINNIPEG!P18)</f>
        <v>1606</v>
      </c>
      <c r="Q18" s="75">
        <f>SUM(CHILLURCO!Q18+CRIOLLO!Q18+'DOMINGO SAVIO'!Q18+GUACACALLO!Q18+'HUMBERTO M ORDOÑEZ'!Q18+'JORGE V CORDOVEZ'!Q18+'JOSE E RIVERA'!Q18+'LA LAGUNA'!Q18+'LICEO S ANDINO'!Q18+MONTESSORI!Q18+NACIONAL!Q18+NORMAL!Q18+PALMARITO!Q18+PACHAKUTI!Q18+VILLAFATIMA!Q18+WINNIPEG!Q18)</f>
        <v>1577</v>
      </c>
      <c r="R18" s="75">
        <f>SUM(CHILLURCO!R18+CRIOLLO!R18+'DOMINGO SAVIO'!R18+GUACACALLO!R18+'HUMBERTO M ORDOÑEZ'!R18+'JORGE V CORDOVEZ'!R18+'JOSE E RIVERA'!R18+'LA LAGUNA'!R18+'LICEO S ANDINO'!R18+MONTESSORI!R18+NACIONAL!R18+NORMAL!R18+PALMARITO!R18+PACHAKUTI!R18+VILLAFATIMA!R18+WINNIPEG!R18)</f>
        <v>1478</v>
      </c>
      <c r="S18" s="75">
        <f>SUM(CHILLURCO!S18+CRIOLLO!S18+'DOMINGO SAVIO'!S18+GUACACALLO!S18+'HUMBERTO M ORDOÑEZ'!S18+'JORGE V CORDOVEZ'!S18+'JOSE E RIVERA'!S18+'LA LAGUNA'!S18+'LICEO S ANDINO'!S18+MONTESSORI!S18+NACIONAL!S18+NORMAL!S18+PALMARITO!S18+PACHAKUTI!S18+VILLAFATIMA!S18+WINNIPEG!S18)</f>
        <v>1517</v>
      </c>
      <c r="T18" s="46">
        <f>SUM(CHILLURCO!T18+CRIOLLO!T18+'DOMINGO SAVIO'!T18+GUACACALLO!T18+'HUMBERTO M ORDOÑEZ'!T18+'JORGE V CORDOVEZ'!T18+'JOSE E RIVERA'!T18+'LA LAGUNA'!T18+'LICEO S ANDINO'!T18+MONTESSORI!T18+NACIONAL!T18+NORMAL!T18+PALMARITO!T18+PACHAKUTI!T18+VILLAFATIMA!T18+WINNIPEG!T18)</f>
        <v>1424</v>
      </c>
    </row>
    <row r="19" spans="2:20" x14ac:dyDescent="0.25">
      <c r="B19" s="27" t="s">
        <v>11</v>
      </c>
      <c r="C19" s="44">
        <f>SUM(CHILLURCO!C19+CRIOLLO!C19+'DOMINGO SAVIO'!C19+GUACACALLO!C19+'HUMBERTO M ORDOÑEZ'!C19+'JORGE V CORDOVEZ'!C19+'JOSE E RIVERA'!C19+'LA LAGUNA'!C19+'LICEO S ANDINO'!C19+MONTESSORI!C19+NACIONAL!C19+NORMAL!C19+PALMARITO!C19+PACHAKUTI!C19+VILLAFATIMA!C19+WINNIPEG!C19)</f>
        <v>907</v>
      </c>
      <c r="D19" s="45">
        <f>SUM(CHILLURCO!D19+CRIOLLO!D19+'DOMINGO SAVIO'!D19+GUACACALLO!D19+'HUMBERTO M ORDOÑEZ'!D19+'JORGE V CORDOVEZ'!D19+'JOSE E RIVERA'!D19+'LA LAGUNA'!D19+'LICEO S ANDINO'!D19+MONTESSORI!D19+NACIONAL!D19+NORMAL!D19+PALMARITO!D19+PACHAKUTI!D19+VILLAFATIMA!D19+WINNIPEG!D19)</f>
        <v>993</v>
      </c>
      <c r="E19" s="45">
        <f>SUM(CHILLURCO!E19+CRIOLLO!E19+'DOMINGO SAVIO'!E19+GUACACALLO!E19+'HUMBERTO M ORDOÑEZ'!E19+'JORGE V CORDOVEZ'!E19+'JOSE E RIVERA'!E19+'LA LAGUNA'!E19+'LICEO S ANDINO'!E19+MONTESSORI!E19+NACIONAL!E19+NORMAL!E19+PALMARITO!E19+PACHAKUTI!E19+VILLAFATIMA!E19+WINNIPEG!E19)</f>
        <v>969</v>
      </c>
      <c r="F19" s="45">
        <f>SUM(CHILLURCO!F19+CRIOLLO!F19+'DOMINGO SAVIO'!F19+GUACACALLO!F19+'HUMBERTO M ORDOÑEZ'!F19+'JORGE V CORDOVEZ'!F19+'JOSE E RIVERA'!F19+'LA LAGUNA'!F19+'LICEO S ANDINO'!F19+MONTESSORI!F19+NACIONAL!F19+NORMAL!F19+PALMARITO!F19+PACHAKUTI!F19+VILLAFATIMA!F19+WINNIPEG!F19)</f>
        <v>1025</v>
      </c>
      <c r="G19" s="45">
        <f>SUM(CHILLURCO!G19+CRIOLLO!G19+'DOMINGO SAVIO'!G19+GUACACALLO!G19+'HUMBERTO M ORDOÑEZ'!G19+'JORGE V CORDOVEZ'!G19+'JOSE E RIVERA'!G19+'LA LAGUNA'!G19+'LICEO S ANDINO'!G19+MONTESSORI!G19+NACIONAL!G19+NORMAL!G19+PALMARITO!G19+PACHAKUTI!G19+VILLAFATIMA!G19+WINNIPEG!G19)</f>
        <v>1084</v>
      </c>
      <c r="H19" s="45">
        <f>SUM(CHILLURCO!H19+CRIOLLO!H19+'DOMINGO SAVIO'!H19+GUACACALLO!H19+'HUMBERTO M ORDOÑEZ'!H19+'JORGE V CORDOVEZ'!H19+'JOSE E RIVERA'!H19+'LA LAGUNA'!H19+'LICEO S ANDINO'!H19+MONTESSORI!H19+NACIONAL!H19+NORMAL!H19+PALMARITO!H19+PACHAKUTI!H19+VILLAFATIMA!H19+WINNIPEG!H19)</f>
        <v>1139</v>
      </c>
      <c r="I19" s="45">
        <f>SUM(CHILLURCO!I19+CRIOLLO!I19+'DOMINGO SAVIO'!I19+GUACACALLO!I19+'HUMBERTO M ORDOÑEZ'!I19+'JORGE V CORDOVEZ'!I19+'JOSE E RIVERA'!I19+'LA LAGUNA'!I19+'LICEO S ANDINO'!I19+MONTESSORI!I19+NACIONAL!I19+NORMAL!I19+PALMARITO!I19+PACHAKUTI!I19+VILLAFATIMA!I19+WINNIPEG!I19)</f>
        <v>1119</v>
      </c>
      <c r="J19" s="45">
        <f>SUM(CHILLURCO!J19+CRIOLLO!J19+'DOMINGO SAVIO'!J19+GUACACALLO!J19+'HUMBERTO M ORDOÑEZ'!J19+'JORGE V CORDOVEZ'!J19+'JOSE E RIVERA'!J19+'LA LAGUNA'!J19+'LICEO S ANDINO'!J19+MONTESSORI!J19+NACIONAL!J19+NORMAL!J19+PALMARITO!J19+PACHAKUTI!J19+VILLAFATIMA!J19+WINNIPEG!J19)</f>
        <v>1182</v>
      </c>
      <c r="K19" s="75">
        <f>SUM(CHILLURCO!K19+CRIOLLO!K19+'DOMINGO SAVIO'!K19+GUACACALLO!K19+'HUMBERTO M ORDOÑEZ'!K19+'JORGE V CORDOVEZ'!K19+'JOSE E RIVERA'!K19+'LA LAGUNA'!K19+'LICEO S ANDINO'!K19+MONTESSORI!K19+NACIONAL!K19+NORMAL!K19+PALMARITO!K19+PACHAKUTI!K19+VILLAFATIMA!K19+WINNIPEG!K19)</f>
        <v>1147</v>
      </c>
      <c r="L19" s="75">
        <f>SUM(CHILLURCO!L19+CRIOLLO!L19+'DOMINGO SAVIO'!L19+GUACACALLO!L19+'HUMBERTO M ORDOÑEZ'!L19+'JORGE V CORDOVEZ'!L19+'JOSE E RIVERA'!L19+'LA LAGUNA'!L19+'LICEO S ANDINO'!L19+MONTESSORI!L19+NACIONAL!L19+NORMAL!L19+PALMARITO!L19+PACHAKUTI!L19+VILLAFATIMA!L19+WINNIPEG!L19)</f>
        <v>1166</v>
      </c>
      <c r="M19" s="75">
        <f>SUM(CHILLURCO!M19+CRIOLLO!M19+'DOMINGO SAVIO'!M19+GUACACALLO!M19+'HUMBERTO M ORDOÑEZ'!M19+'JORGE V CORDOVEZ'!M19+'JOSE E RIVERA'!M19+'LA LAGUNA'!M19+'LICEO S ANDINO'!M19+MONTESSORI!M19+NACIONAL!M19+NORMAL!M19+PALMARITO!M19+PACHAKUTI!M19+VILLAFATIMA!M19+WINNIPEG!M19)</f>
        <v>1121</v>
      </c>
      <c r="N19" s="75">
        <f>SUM(CHILLURCO!N19+CRIOLLO!N19+'DOMINGO SAVIO'!N19+GUACACALLO!N19+'HUMBERTO M ORDOÑEZ'!N19+'JORGE V CORDOVEZ'!N19+'JOSE E RIVERA'!N19+'LA LAGUNA'!N19+'LICEO S ANDINO'!N19+MONTESSORI!N19+NACIONAL!N19+NORMAL!N19+PALMARITO!N19+PACHAKUTI!N19+VILLAFATIMA!N19+WINNIPEG!N19)</f>
        <v>1164</v>
      </c>
      <c r="O19" s="75">
        <f>SUM(CHILLURCO!O19+CRIOLLO!O19+'DOMINGO SAVIO'!O19+GUACACALLO!O19+'HUMBERTO M ORDOÑEZ'!O19+'JORGE V CORDOVEZ'!O19+'JOSE E RIVERA'!O19+'LA LAGUNA'!O19+'LICEO S ANDINO'!O19+MONTESSORI!O19+NACIONAL!O19+NORMAL!O19+PALMARITO!O19+PACHAKUTI!O19+VILLAFATIMA!O19+WINNIPEG!O19)</f>
        <v>1135</v>
      </c>
      <c r="P19" s="75">
        <f>SUM(CHILLURCO!P19+CRIOLLO!P19+'DOMINGO SAVIO'!P19+GUACACALLO!P19+'HUMBERTO M ORDOÑEZ'!P19+'JORGE V CORDOVEZ'!P19+'JOSE E RIVERA'!P19+'LA LAGUNA'!P19+'LICEO S ANDINO'!P19+MONTESSORI!P19+NACIONAL!P19+NORMAL!P19+PALMARITO!P19+PACHAKUTI!P19+VILLAFATIMA!P19+WINNIPEG!P19)</f>
        <v>1261</v>
      </c>
      <c r="Q19" s="75">
        <f>SUM(CHILLURCO!Q19+CRIOLLO!Q19+'DOMINGO SAVIO'!Q19+GUACACALLO!Q19+'HUMBERTO M ORDOÑEZ'!Q19+'JORGE V CORDOVEZ'!Q19+'JOSE E RIVERA'!Q19+'LA LAGUNA'!Q19+'LICEO S ANDINO'!Q19+MONTESSORI!Q19+NACIONAL!Q19+NORMAL!Q19+PALMARITO!Q19+PACHAKUTI!Q19+VILLAFATIMA!Q19+WINNIPEG!Q19)</f>
        <v>1166</v>
      </c>
      <c r="R19" s="75">
        <f>SUM(CHILLURCO!R19+CRIOLLO!R19+'DOMINGO SAVIO'!R19+GUACACALLO!R19+'HUMBERTO M ORDOÑEZ'!R19+'JORGE V CORDOVEZ'!R19+'JOSE E RIVERA'!R19+'LA LAGUNA'!R19+'LICEO S ANDINO'!R19+MONTESSORI!R19+NACIONAL!R19+NORMAL!R19+PALMARITO!R19+PACHAKUTI!R19+VILLAFATIMA!R19+WINNIPEG!R19)</f>
        <v>1151</v>
      </c>
      <c r="S19" s="75">
        <f>SUM(CHILLURCO!S19+CRIOLLO!S19+'DOMINGO SAVIO'!S19+GUACACALLO!S19+'HUMBERTO M ORDOÑEZ'!S19+'JORGE V CORDOVEZ'!S19+'JOSE E RIVERA'!S19+'LA LAGUNA'!S19+'LICEO S ANDINO'!S19+MONTESSORI!S19+NACIONAL!S19+NORMAL!S19+PALMARITO!S19+PACHAKUTI!S19+VILLAFATIMA!S19+WINNIPEG!S19)</f>
        <v>1140</v>
      </c>
      <c r="T19" s="46">
        <f>SUM(CHILLURCO!T19+CRIOLLO!T19+'DOMINGO SAVIO'!T19+GUACACALLO!T19+'HUMBERTO M ORDOÑEZ'!T19+'JORGE V CORDOVEZ'!T19+'JOSE E RIVERA'!T19+'LA LAGUNA'!T19+'LICEO S ANDINO'!T19+MONTESSORI!T19+NACIONAL!T19+NORMAL!T19+PALMARITO!T19+PACHAKUTI!T19+VILLAFATIMA!T19+WINNIPEG!T19)</f>
        <v>1221</v>
      </c>
    </row>
    <row r="20" spans="2:20" x14ac:dyDescent="0.25">
      <c r="B20" s="27" t="s">
        <v>12</v>
      </c>
      <c r="C20" s="44">
        <f>SUM(CHILLURCO!C20+CRIOLLO!C20+'DOMINGO SAVIO'!C20+GUACACALLO!C20+'HUMBERTO M ORDOÑEZ'!C20+'JORGE V CORDOVEZ'!C20+'JOSE E RIVERA'!C20+'LA LAGUNA'!C20+'LICEO S ANDINO'!C20+MONTESSORI!C20+NACIONAL!C20+NORMAL!C20+PALMARITO!C20+PACHAKUTI!C20+VILLAFATIMA!C20+WINNIPEG!C20)</f>
        <v>23</v>
      </c>
      <c r="D20" s="45">
        <f>SUM(CHILLURCO!D20+CRIOLLO!D20+'DOMINGO SAVIO'!D20+GUACACALLO!D20+'HUMBERTO M ORDOÑEZ'!D20+'JORGE V CORDOVEZ'!D20+'JOSE E RIVERA'!D20+'LA LAGUNA'!D20+'LICEO S ANDINO'!D20+MONTESSORI!D20+NACIONAL!D20+NORMAL!D20+PALMARITO!D20+PACHAKUTI!D20+VILLAFATIMA!D20+WINNIPEG!D20)</f>
        <v>58</v>
      </c>
      <c r="E20" s="45">
        <f>SUM(CHILLURCO!E20+CRIOLLO!E20+'DOMINGO SAVIO'!E20+GUACACALLO!E20+'HUMBERTO M ORDOÑEZ'!E20+'JORGE V CORDOVEZ'!E20+'JOSE E RIVERA'!E20+'LA LAGUNA'!E20+'LICEO S ANDINO'!E20+MONTESSORI!E20+NACIONAL!E20+NORMAL!E20+PALMARITO!E20+PACHAKUTI!E20+VILLAFATIMA!E20+WINNIPEG!E20)</f>
        <v>51</v>
      </c>
      <c r="F20" s="45">
        <f>SUM(CHILLURCO!F20+CRIOLLO!F20+'DOMINGO SAVIO'!F20+GUACACALLO!F20+'HUMBERTO M ORDOÑEZ'!F20+'JORGE V CORDOVEZ'!F20+'JOSE E RIVERA'!F20+'LA LAGUNA'!F20+'LICEO S ANDINO'!F20+MONTESSORI!F20+NACIONAL!F20+NORMAL!F20+PALMARITO!F20+PACHAKUTI!F20+VILLAFATIMA!F20+WINNIPEG!F20)</f>
        <v>42</v>
      </c>
      <c r="G20" s="45">
        <f>SUM(CHILLURCO!G20+CRIOLLO!G20+'DOMINGO SAVIO'!G20+GUACACALLO!G20+'HUMBERTO M ORDOÑEZ'!G20+'JORGE V CORDOVEZ'!G20+'JOSE E RIVERA'!G20+'LA LAGUNA'!G20+'LICEO S ANDINO'!G20+MONTESSORI!G20+NACIONAL!G20+NORMAL!G20+PALMARITO!G20+PACHAKUTI!G20+VILLAFATIMA!G20+WINNIPEG!G20)</f>
        <v>58</v>
      </c>
      <c r="H20" s="45">
        <f>SUM(CHILLURCO!H20+CRIOLLO!H20+'DOMINGO SAVIO'!H20+GUACACALLO!H20+'HUMBERTO M ORDOÑEZ'!H20+'JORGE V CORDOVEZ'!H20+'JOSE E RIVERA'!H20+'LA LAGUNA'!H20+'LICEO S ANDINO'!H20+MONTESSORI!H20+NACIONAL!H20+NORMAL!H20+PALMARITO!H20+PACHAKUTI!H20+VILLAFATIMA!H20+WINNIPEG!H20)</f>
        <v>59</v>
      </c>
      <c r="I20" s="45">
        <f>SUM(CHILLURCO!I20+CRIOLLO!I20+'DOMINGO SAVIO'!I20+GUACACALLO!I20+'HUMBERTO M ORDOÑEZ'!I20+'JORGE V CORDOVEZ'!I20+'JOSE E RIVERA'!I20+'LA LAGUNA'!I20+'LICEO S ANDINO'!I20+MONTESSORI!I20+NACIONAL!I20+NORMAL!I20+PALMARITO!I20+PACHAKUTI!I20+VILLAFATIMA!I20+WINNIPEG!I20)</f>
        <v>69</v>
      </c>
      <c r="J20" s="45">
        <f>SUM(CHILLURCO!J20+CRIOLLO!J20+'DOMINGO SAVIO'!J20+GUACACALLO!J20+'HUMBERTO M ORDOÑEZ'!J20+'JORGE V CORDOVEZ'!J20+'JOSE E RIVERA'!J20+'LA LAGUNA'!J20+'LICEO S ANDINO'!J20+MONTESSORI!J20+NACIONAL!J20+NORMAL!J20+PALMARITO!J20+PACHAKUTI!J20+VILLAFATIMA!J20+WINNIPEG!J20)</f>
        <v>65</v>
      </c>
      <c r="K20" s="75">
        <f>SUM(CHILLURCO!K20+CRIOLLO!K20+'DOMINGO SAVIO'!K20+GUACACALLO!K20+'HUMBERTO M ORDOÑEZ'!K20+'JORGE V CORDOVEZ'!K20+'JOSE E RIVERA'!K20+'LA LAGUNA'!K20+'LICEO S ANDINO'!K20+MONTESSORI!K20+NACIONAL!K20+NORMAL!K20+PALMARITO!K20+PACHAKUTI!K20+VILLAFATIMA!K20+WINNIPEG!K20)</f>
        <v>11</v>
      </c>
      <c r="L20" s="75">
        <f>SUM(CHILLURCO!L20+CRIOLLO!L20+'DOMINGO SAVIO'!L20+GUACACALLO!L20+'HUMBERTO M ORDOÑEZ'!L20+'JORGE V CORDOVEZ'!L20+'JOSE E RIVERA'!L20+'LA LAGUNA'!L20+'LICEO S ANDINO'!L20+MONTESSORI!L20+NACIONAL!L20+NORMAL!L20+PALMARITO!L20+PACHAKUTI!L20+VILLAFATIMA!L20+WINNIPEG!L20)</f>
        <v>40</v>
      </c>
      <c r="M20" s="75">
        <f>SUM(CHILLURCO!M20+CRIOLLO!M20+'DOMINGO SAVIO'!M20+GUACACALLO!M20+'HUMBERTO M ORDOÑEZ'!M20+'JORGE V CORDOVEZ'!M20+'JOSE E RIVERA'!M20+'LA LAGUNA'!M20+'LICEO S ANDINO'!M20+MONTESSORI!M20+NACIONAL!M20+NORMAL!M20+PALMARITO!M20+PACHAKUTI!M20+VILLAFATIMA!M20+WINNIPEG!M20)</f>
        <v>78</v>
      </c>
      <c r="N20" s="75">
        <f>SUM(CHILLURCO!N20+CRIOLLO!N20+'DOMINGO SAVIO'!N20+GUACACALLO!N20+'HUMBERTO M ORDOÑEZ'!N20+'JORGE V CORDOVEZ'!N20+'JOSE E RIVERA'!N20+'LA LAGUNA'!N20+'LICEO S ANDINO'!N20+MONTESSORI!N20+NACIONAL!N20+NORMAL!N20+PALMARITO!N20+PACHAKUTI!N20+VILLAFATIMA!N20+WINNIPEG!N20)</f>
        <v>85</v>
      </c>
      <c r="O20" s="75">
        <f>SUM(CHILLURCO!O20+CRIOLLO!O20+'DOMINGO SAVIO'!O20+GUACACALLO!O20+'HUMBERTO M ORDOÑEZ'!O20+'JORGE V CORDOVEZ'!O20+'JOSE E RIVERA'!O20+'LA LAGUNA'!O20+'LICEO S ANDINO'!O20+MONTESSORI!O20+NACIONAL!O20+NORMAL!O20+PALMARITO!O20+PACHAKUTI!O20+VILLAFATIMA!O20+WINNIPEG!O20)</f>
        <v>87</v>
      </c>
      <c r="P20" s="75">
        <f>SUM(CHILLURCO!P20+CRIOLLO!P20+'DOMINGO SAVIO'!P20+GUACACALLO!P20+'HUMBERTO M ORDOÑEZ'!P20+'JORGE V CORDOVEZ'!P20+'JOSE E RIVERA'!P20+'LA LAGUNA'!P20+'LICEO S ANDINO'!P20+MONTESSORI!P20+NACIONAL!P20+NORMAL!P20+PALMARITO!P20+PACHAKUTI!P20+VILLAFATIMA!P20+WINNIPEG!P20)</f>
        <v>126</v>
      </c>
      <c r="Q20" s="75">
        <f>SUM(CHILLURCO!Q20+CRIOLLO!Q20+'DOMINGO SAVIO'!Q20+GUACACALLO!Q20+'HUMBERTO M ORDOÑEZ'!Q20+'JORGE V CORDOVEZ'!Q20+'JOSE E RIVERA'!Q20+'LA LAGUNA'!Q20+'LICEO S ANDINO'!Q20+MONTESSORI!Q20+NACIONAL!Q20+NORMAL!Q20+PALMARITO!Q20+PACHAKUTI!Q20+VILLAFATIMA!Q20+WINNIPEG!Q20)</f>
        <v>116</v>
      </c>
      <c r="R20" s="75">
        <f>SUM(CHILLURCO!R20+CRIOLLO!R20+'DOMINGO SAVIO'!R20+GUACACALLO!R20+'HUMBERTO M ORDOÑEZ'!R20+'JORGE V CORDOVEZ'!R20+'JOSE E RIVERA'!R20+'LA LAGUNA'!R20+'LICEO S ANDINO'!R20+MONTESSORI!R20+NACIONAL!R20+NORMAL!R20+PALMARITO!R20+PACHAKUTI!R20+VILLAFATIMA!R20+WINNIPEG!R20)</f>
        <v>0</v>
      </c>
      <c r="S20" s="75">
        <f>SUM(CHILLURCO!S20+CRIOLLO!S20+'DOMINGO SAVIO'!S20+GUACACALLO!S20+'HUMBERTO M ORDOÑEZ'!S20+'JORGE V CORDOVEZ'!S20+'JOSE E RIVERA'!S20+'LA LAGUNA'!S20+'LICEO S ANDINO'!S20+MONTESSORI!S20+NACIONAL!S20+NORMAL!S20+PALMARITO!S20+PACHAKUTI!S20+VILLAFATIMA!S20+WINNIPEG!S20)</f>
        <v>0</v>
      </c>
      <c r="T20" s="46">
        <f>SUM(CHILLURCO!T20+CRIOLLO!T20+'DOMINGO SAVIO'!T20+GUACACALLO!T20+'HUMBERTO M ORDOÑEZ'!T20+'JORGE V CORDOVEZ'!T20+'JOSE E RIVERA'!T20+'LA LAGUNA'!T20+'LICEO S ANDINO'!T20+MONTESSORI!T20+NACIONAL!T20+NORMAL!T20+PALMARITO!T20+PACHAKUTI!T20+VILLAFATIMA!T20+WINNIPEG!T20)</f>
        <v>0</v>
      </c>
    </row>
    <row r="21" spans="2:20" x14ac:dyDescent="0.25">
      <c r="B21" s="27" t="s">
        <v>13</v>
      </c>
      <c r="C21" s="44">
        <f>SUM(CHILLURCO!C21+CRIOLLO!C21+'DOMINGO SAVIO'!C21+GUACACALLO!C21+'HUMBERTO M ORDOÑEZ'!C21+'JORGE V CORDOVEZ'!C21+'JOSE E RIVERA'!C21+'LA LAGUNA'!C21+'LICEO S ANDINO'!C21+MONTESSORI!C21+NACIONAL!C21+NORMAL!C21+PALMARITO!C21+PACHAKUTI!C21+VILLAFATIMA!C21+WINNIPEG!C21)</f>
        <v>26</v>
      </c>
      <c r="D21" s="45">
        <f>SUM(CHILLURCO!D21+CRIOLLO!D21+'DOMINGO SAVIO'!D21+GUACACALLO!D21+'HUMBERTO M ORDOÑEZ'!D21+'JORGE V CORDOVEZ'!D21+'JOSE E RIVERA'!D21+'LA LAGUNA'!D21+'LICEO S ANDINO'!D21+MONTESSORI!D21+NACIONAL!D21+NORMAL!D21+PALMARITO!D21+PACHAKUTI!D21+VILLAFATIMA!D21+WINNIPEG!D21)</f>
        <v>57</v>
      </c>
      <c r="E21" s="45">
        <f>SUM(CHILLURCO!E21+CRIOLLO!E21+'DOMINGO SAVIO'!E21+GUACACALLO!E21+'HUMBERTO M ORDOÑEZ'!E21+'JORGE V CORDOVEZ'!E21+'JOSE E RIVERA'!E21+'LA LAGUNA'!E21+'LICEO S ANDINO'!E21+MONTESSORI!E21+NACIONAL!E21+NORMAL!E21+PALMARITO!E21+PACHAKUTI!E21+VILLAFATIMA!E21+WINNIPEG!E21)</f>
        <v>58</v>
      </c>
      <c r="F21" s="45">
        <f>SUM(CHILLURCO!F21+CRIOLLO!F21+'DOMINGO SAVIO'!F21+GUACACALLO!F21+'HUMBERTO M ORDOÑEZ'!F21+'JORGE V CORDOVEZ'!F21+'JOSE E RIVERA'!F21+'LA LAGUNA'!F21+'LICEO S ANDINO'!F21+MONTESSORI!F21+NACIONAL!F21+NORMAL!F21+PALMARITO!F21+PACHAKUTI!F21+VILLAFATIMA!F21+WINNIPEG!F21)</f>
        <v>106</v>
      </c>
      <c r="G21" s="45">
        <f>SUM(CHILLURCO!G21+CRIOLLO!G21+'DOMINGO SAVIO'!G21+GUACACALLO!G21+'HUMBERTO M ORDOÑEZ'!G21+'JORGE V CORDOVEZ'!G21+'JOSE E RIVERA'!G21+'LA LAGUNA'!G21+'LICEO S ANDINO'!G21+MONTESSORI!G21+NACIONAL!G21+NORMAL!G21+PALMARITO!G21+PACHAKUTI!G21+VILLAFATIMA!G21+WINNIPEG!G21)</f>
        <v>106</v>
      </c>
      <c r="H21" s="45">
        <f>SUM(CHILLURCO!H21+CRIOLLO!H21+'DOMINGO SAVIO'!H21+GUACACALLO!H21+'HUMBERTO M ORDOÑEZ'!H21+'JORGE V CORDOVEZ'!H21+'JOSE E RIVERA'!H21+'LA LAGUNA'!H21+'LICEO S ANDINO'!H21+MONTESSORI!H21+NACIONAL!H21+NORMAL!H21+PALMARITO!H21+PACHAKUTI!H21+VILLAFATIMA!H21+WINNIPEG!H21)</f>
        <v>55</v>
      </c>
      <c r="I21" s="45">
        <f>SUM(CHILLURCO!I21+CRIOLLO!I21+'DOMINGO SAVIO'!I21+GUACACALLO!I21+'HUMBERTO M ORDOÑEZ'!I21+'JORGE V CORDOVEZ'!I21+'JOSE E RIVERA'!I21+'LA LAGUNA'!I21+'LICEO S ANDINO'!I21+MONTESSORI!I21+NACIONAL!I21+NORMAL!I21+PALMARITO!I21+PACHAKUTI!I21+VILLAFATIMA!I21+WINNIPEG!I21)</f>
        <v>42</v>
      </c>
      <c r="J21" s="45">
        <f>SUM(CHILLURCO!J21+CRIOLLO!J21+'DOMINGO SAVIO'!J21+GUACACALLO!J21+'HUMBERTO M ORDOÑEZ'!J21+'JORGE V CORDOVEZ'!J21+'JOSE E RIVERA'!J21+'LA LAGUNA'!J21+'LICEO S ANDINO'!J21+MONTESSORI!J21+NACIONAL!J21+NORMAL!J21+PALMARITO!J21+PACHAKUTI!J21+VILLAFATIMA!J21+WINNIPEG!J21)</f>
        <v>39</v>
      </c>
      <c r="K21" s="75">
        <f>SUM(CHILLURCO!K21+CRIOLLO!K21+'DOMINGO SAVIO'!K21+GUACACALLO!K21+'HUMBERTO M ORDOÑEZ'!K21+'JORGE V CORDOVEZ'!K21+'JOSE E RIVERA'!K21+'LA LAGUNA'!K21+'LICEO S ANDINO'!K21+MONTESSORI!K21+NACIONAL!K21+NORMAL!K21+PALMARITO!K21+PACHAKUTI!K21+VILLAFATIMA!K21+WINNIPEG!K21)</f>
        <v>31</v>
      </c>
      <c r="L21" s="75">
        <f>SUM(CHILLURCO!L21+CRIOLLO!L21+'DOMINGO SAVIO'!L21+GUACACALLO!L21+'HUMBERTO M ORDOÑEZ'!L21+'JORGE V CORDOVEZ'!L21+'JOSE E RIVERA'!L21+'LA LAGUNA'!L21+'LICEO S ANDINO'!L21+MONTESSORI!L21+NACIONAL!L21+NORMAL!L21+PALMARITO!L21+PACHAKUTI!L21+VILLAFATIMA!L21+WINNIPEG!L21)</f>
        <v>62</v>
      </c>
      <c r="M21" s="75">
        <f>SUM(CHILLURCO!M21+CRIOLLO!M21+'DOMINGO SAVIO'!M21+GUACACALLO!M21+'HUMBERTO M ORDOÑEZ'!M21+'JORGE V CORDOVEZ'!M21+'JOSE E RIVERA'!M21+'LA LAGUNA'!M21+'LICEO S ANDINO'!M21+MONTESSORI!M21+NACIONAL!M21+NORMAL!M21+PALMARITO!M21+PACHAKUTI!M21+VILLAFATIMA!M21+WINNIPEG!M21)</f>
        <v>50</v>
      </c>
      <c r="N21" s="75">
        <f>SUM(CHILLURCO!N21+CRIOLLO!N21+'DOMINGO SAVIO'!N21+GUACACALLO!N21+'HUMBERTO M ORDOÑEZ'!N21+'JORGE V CORDOVEZ'!N21+'JOSE E RIVERA'!N21+'LA LAGUNA'!N21+'LICEO S ANDINO'!N21+MONTESSORI!N21+NACIONAL!N21+NORMAL!N21+PALMARITO!N21+PACHAKUTI!N21+VILLAFATIMA!N21+WINNIPEG!N21)</f>
        <v>88</v>
      </c>
      <c r="O21" s="75">
        <f>SUM(CHILLURCO!O21+CRIOLLO!O21+'DOMINGO SAVIO'!O21+GUACACALLO!O21+'HUMBERTO M ORDOÑEZ'!O21+'JORGE V CORDOVEZ'!O21+'JOSE E RIVERA'!O21+'LA LAGUNA'!O21+'LICEO S ANDINO'!O21+MONTESSORI!O21+NACIONAL!O21+NORMAL!O21+PALMARITO!O21+PACHAKUTI!O21+VILLAFATIMA!O21+WINNIPEG!O21)</f>
        <v>99</v>
      </c>
      <c r="P21" s="75">
        <f>SUM(CHILLURCO!P21+CRIOLLO!P21+'DOMINGO SAVIO'!P21+GUACACALLO!P21+'HUMBERTO M ORDOÑEZ'!P21+'JORGE V CORDOVEZ'!P21+'JOSE E RIVERA'!P21+'LA LAGUNA'!P21+'LICEO S ANDINO'!P21+MONTESSORI!P21+NACIONAL!P21+NORMAL!P21+PALMARITO!P21+PACHAKUTI!P21+VILLAFATIMA!P21+WINNIPEG!P21)</f>
        <v>60</v>
      </c>
      <c r="Q21" s="75">
        <f>SUM(CHILLURCO!Q21+CRIOLLO!Q21+'DOMINGO SAVIO'!Q21+GUACACALLO!Q21+'HUMBERTO M ORDOÑEZ'!Q21+'JORGE V CORDOVEZ'!Q21+'JOSE E RIVERA'!Q21+'LA LAGUNA'!Q21+'LICEO S ANDINO'!Q21+MONTESSORI!Q21+NACIONAL!Q21+NORMAL!Q21+PALMARITO!Q21+PACHAKUTI!Q21+VILLAFATIMA!Q21+WINNIPEG!Q21)</f>
        <v>69</v>
      </c>
      <c r="R21" s="75">
        <f>SUM(CHILLURCO!R21+CRIOLLO!R21+'DOMINGO SAVIO'!R21+GUACACALLO!R21+'HUMBERTO M ORDOÑEZ'!R21+'JORGE V CORDOVEZ'!R21+'JOSE E RIVERA'!R21+'LA LAGUNA'!R21+'LICEO S ANDINO'!R21+MONTESSORI!R21+NACIONAL!R21+NORMAL!R21+PALMARITO!R21+PACHAKUTI!R21+VILLAFATIMA!R21+WINNIPEG!R21)</f>
        <v>0</v>
      </c>
      <c r="S21" s="75">
        <f>SUM(CHILLURCO!S21+CRIOLLO!S21+'DOMINGO SAVIO'!S21+GUACACALLO!S21+'HUMBERTO M ORDOÑEZ'!S21+'JORGE V CORDOVEZ'!S21+'JOSE E RIVERA'!S21+'LA LAGUNA'!S21+'LICEO S ANDINO'!S21+MONTESSORI!S21+NACIONAL!S21+NORMAL!S21+PALMARITO!S21+PACHAKUTI!S21+VILLAFATIMA!S21+WINNIPEG!S21)</f>
        <v>0</v>
      </c>
      <c r="T21" s="46">
        <f>SUM(CHILLURCO!T21+CRIOLLO!T21+'DOMINGO SAVIO'!T21+GUACACALLO!T21+'HUMBERTO M ORDOÑEZ'!T21+'JORGE V CORDOVEZ'!T21+'JOSE E RIVERA'!T21+'LA LAGUNA'!T21+'LICEO S ANDINO'!T21+MONTESSORI!T21+NACIONAL!T21+NORMAL!T21+PALMARITO!T21+PACHAKUTI!T21+VILLAFATIMA!T21+WINNIPEG!T21)</f>
        <v>0</v>
      </c>
    </row>
    <row r="22" spans="2:20" x14ac:dyDescent="0.25">
      <c r="B22" s="27" t="s">
        <v>14</v>
      </c>
      <c r="C22" s="44">
        <f>SUM(CHILLURCO!C22+CRIOLLO!C22+'DOMINGO SAVIO'!C22+GUACACALLO!C22+'HUMBERTO M ORDOÑEZ'!C22+'JORGE V CORDOVEZ'!C22+'JOSE E RIVERA'!C22+'LA LAGUNA'!C22+'LICEO S ANDINO'!C22+MONTESSORI!C22+NACIONAL!C22+NORMAL!C22+PALMARITO!C22+PACHAKUTI!C22+VILLAFATIMA!C22+WINNIPEG!C22)</f>
        <v>0</v>
      </c>
      <c r="D22" s="45">
        <f>SUM(CHILLURCO!D22+CRIOLLO!D22+'DOMINGO SAVIO'!D22+GUACACALLO!D22+'HUMBERTO M ORDOÑEZ'!D22+'JORGE V CORDOVEZ'!D22+'JOSE E RIVERA'!D22+'LA LAGUNA'!D22+'LICEO S ANDINO'!D22+MONTESSORI!D22+NACIONAL!D22+NORMAL!D22+PALMARITO!D22+PACHAKUTI!D22+VILLAFATIMA!D22+WINNIPEG!D22)</f>
        <v>0</v>
      </c>
      <c r="E22" s="45">
        <f>SUM(CHILLURCO!E22+CRIOLLO!E22+'DOMINGO SAVIO'!E22+GUACACALLO!E22+'HUMBERTO M ORDOÑEZ'!E22+'JORGE V CORDOVEZ'!E22+'JOSE E RIVERA'!E22+'LA LAGUNA'!E22+'LICEO S ANDINO'!E22+MONTESSORI!E22+NACIONAL!E22+NORMAL!E22+PALMARITO!E22+PACHAKUTI!E22+VILLAFATIMA!E22+WINNIPEG!E22)</f>
        <v>0</v>
      </c>
      <c r="F22" s="45">
        <f>SUM(CHILLURCO!F22+CRIOLLO!F22+'DOMINGO SAVIO'!F22+GUACACALLO!F22+'HUMBERTO M ORDOÑEZ'!F22+'JORGE V CORDOVEZ'!F22+'JOSE E RIVERA'!F22+'LA LAGUNA'!F22+'LICEO S ANDINO'!F22+MONTESSORI!F22+NACIONAL!F22+NORMAL!F22+PALMARITO!F22+PACHAKUTI!F22+VILLAFATIMA!F22+WINNIPEG!F22)</f>
        <v>0</v>
      </c>
      <c r="G22" s="45">
        <f>SUM(CHILLURCO!G22+CRIOLLO!G22+'DOMINGO SAVIO'!G22+GUACACALLO!G22+'HUMBERTO M ORDOÑEZ'!G22+'JORGE V CORDOVEZ'!G22+'JOSE E RIVERA'!G22+'LA LAGUNA'!G22+'LICEO S ANDINO'!G22+MONTESSORI!G22+NACIONAL!G22+NORMAL!G22+PALMARITO!G22+PACHAKUTI!G22+VILLAFATIMA!G22+WINNIPEG!G22)</f>
        <v>0</v>
      </c>
      <c r="H22" s="45">
        <f>SUM(CHILLURCO!H22+CRIOLLO!H22+'DOMINGO SAVIO'!H22+GUACACALLO!H22+'HUMBERTO M ORDOÑEZ'!H22+'JORGE V CORDOVEZ'!H22+'JOSE E RIVERA'!H22+'LA LAGUNA'!H22+'LICEO S ANDINO'!H22+MONTESSORI!H22+NACIONAL!H22+NORMAL!H22+PALMARITO!H22+PACHAKUTI!H22+VILLAFATIMA!H22+WINNIPEG!H22)</f>
        <v>3103</v>
      </c>
      <c r="I22" s="45">
        <f>SUM(CHILLURCO!I22+CRIOLLO!I22+'DOMINGO SAVIO'!I22+GUACACALLO!I22+'HUMBERTO M ORDOÑEZ'!I22+'JORGE V CORDOVEZ'!I22+'JOSE E RIVERA'!I22+'LA LAGUNA'!I22+'LICEO S ANDINO'!I22+MONTESSORI!I22+NACIONAL!I22+NORMAL!I22+PALMARITO!I22+PACHAKUTI!I22+VILLAFATIMA!I22+WINNIPEG!I22)</f>
        <v>0</v>
      </c>
      <c r="J22" s="45">
        <f>SUM(CHILLURCO!J22+CRIOLLO!J22+'DOMINGO SAVIO'!J22+GUACACALLO!J22+'HUMBERTO M ORDOÑEZ'!J22+'JORGE V CORDOVEZ'!J22+'JOSE E RIVERA'!J22+'LA LAGUNA'!J22+'LICEO S ANDINO'!J22+MONTESSORI!J22+NACIONAL!J22+NORMAL!J22+PALMARITO!J22+PACHAKUTI!J22+VILLAFATIMA!J22+WINNIPEG!J22)</f>
        <v>0</v>
      </c>
      <c r="K22" s="75">
        <f>SUM(CHILLURCO!K22+CRIOLLO!K22+'DOMINGO SAVIO'!K22+GUACACALLO!K22+'HUMBERTO M ORDOÑEZ'!K22+'JORGE V CORDOVEZ'!K22+'JOSE E RIVERA'!K22+'LA LAGUNA'!K22+'LICEO S ANDINO'!K22+MONTESSORI!K22+NACIONAL!K22+NORMAL!K22+PALMARITO!K22+PACHAKUTI!K22+VILLAFATIMA!K22+WINNIPEG!K22)</f>
        <v>0</v>
      </c>
      <c r="L22" s="75">
        <f>SUM(CHILLURCO!L22+CRIOLLO!L22+'DOMINGO SAVIO'!L22+GUACACALLO!L22+'HUMBERTO M ORDOÑEZ'!L22+'JORGE V CORDOVEZ'!L22+'JOSE E RIVERA'!L22+'LA LAGUNA'!L22+'LICEO S ANDINO'!L22+MONTESSORI!L22+NACIONAL!L22+NORMAL!L22+PALMARITO!L22+PACHAKUTI!L22+VILLAFATIMA!L22+WINNIPEG!L22)</f>
        <v>0</v>
      </c>
      <c r="M22" s="75">
        <f>SUM(CHILLURCO!M22+CRIOLLO!M22+'DOMINGO SAVIO'!M22+GUACACALLO!M22+'HUMBERTO M ORDOÑEZ'!M22+'JORGE V CORDOVEZ'!M22+'JOSE E RIVERA'!M22+'LA LAGUNA'!M22+'LICEO S ANDINO'!M22+MONTESSORI!M22+NACIONAL!M22+NORMAL!M22+PALMARITO!M22+PACHAKUTI!M22+VILLAFATIMA!M22+WINNIPEG!M22)</f>
        <v>0</v>
      </c>
      <c r="N22" s="75">
        <f>SUM(CHILLURCO!N22+CRIOLLO!N22+'DOMINGO SAVIO'!N22+GUACACALLO!N22+'HUMBERTO M ORDOÑEZ'!N22+'JORGE V CORDOVEZ'!N22+'JOSE E RIVERA'!N22+'LA LAGUNA'!N22+'LICEO S ANDINO'!N22+MONTESSORI!N22+NACIONAL!N22+NORMAL!N22+PALMARITO!N22+PACHAKUTI!N22+VILLAFATIMA!N22+WINNIPEG!N22)</f>
        <v>0</v>
      </c>
      <c r="O22" s="75">
        <f>SUM(CHILLURCO!O22+CRIOLLO!O22+'DOMINGO SAVIO'!O22+GUACACALLO!O22+'HUMBERTO M ORDOÑEZ'!O22+'JORGE V CORDOVEZ'!O22+'JOSE E RIVERA'!O22+'LA LAGUNA'!O22+'LICEO S ANDINO'!O22+MONTESSORI!O22+NACIONAL!O22+NORMAL!O22+PALMARITO!O22+PACHAKUTI!O22+VILLAFATIMA!O22+WINNIPEG!O22)</f>
        <v>0</v>
      </c>
      <c r="P22" s="75">
        <f>SUM(CHILLURCO!P22+CRIOLLO!P22+'DOMINGO SAVIO'!P22+GUACACALLO!P22+'HUMBERTO M ORDOÑEZ'!P22+'JORGE V CORDOVEZ'!P22+'JOSE E RIVERA'!P22+'LA LAGUNA'!P22+'LICEO S ANDINO'!P22+MONTESSORI!P22+NACIONAL!P22+NORMAL!P22+PALMARITO!P22+PACHAKUTI!P22+VILLAFATIMA!P22+WINNIPEG!P22)</f>
        <v>0</v>
      </c>
      <c r="Q22" s="75">
        <f>SUM(CHILLURCO!Q22+CRIOLLO!Q22+'DOMINGO SAVIO'!Q22+GUACACALLO!Q22+'HUMBERTO M ORDOÑEZ'!Q22+'JORGE V CORDOVEZ'!Q22+'JOSE E RIVERA'!Q22+'LA LAGUNA'!Q22+'LICEO S ANDINO'!Q22+MONTESSORI!Q22+NACIONAL!Q22+NORMAL!Q22+PALMARITO!Q22+PACHAKUTI!Q22+VILLAFATIMA!Q22+WINNIPEG!Q22)</f>
        <v>0</v>
      </c>
      <c r="R22" s="75">
        <f>SUM(CHILLURCO!R22+CRIOLLO!R22+'DOMINGO SAVIO'!R22+GUACACALLO!R22+'HUMBERTO M ORDOÑEZ'!R22+'JORGE V CORDOVEZ'!R22+'JOSE E RIVERA'!R22+'LA LAGUNA'!R22+'LICEO S ANDINO'!R22+MONTESSORI!R22+NACIONAL!R22+NORMAL!R22+PALMARITO!R22+PACHAKUTI!R22+VILLAFATIMA!R22+WINNIPEG!R22)</f>
        <v>0</v>
      </c>
      <c r="S22" s="75">
        <f>SUM(CHILLURCO!S22+CRIOLLO!S22+'DOMINGO SAVIO'!S22+GUACACALLO!S22+'HUMBERTO M ORDOÑEZ'!S22+'JORGE V CORDOVEZ'!S22+'JOSE E RIVERA'!S22+'LA LAGUNA'!S22+'LICEO S ANDINO'!S22+MONTESSORI!S22+NACIONAL!S22+NORMAL!S22+PALMARITO!S22+PACHAKUTI!S22+VILLAFATIMA!S22+WINNIPEG!S22)</f>
        <v>0</v>
      </c>
      <c r="T22" s="46">
        <f>SUM(CHILLURCO!T22+CRIOLLO!T22+'DOMINGO SAVIO'!T22+GUACACALLO!T22+'HUMBERTO M ORDOÑEZ'!T22+'JORGE V CORDOVEZ'!T22+'JOSE E RIVERA'!T22+'LA LAGUNA'!T22+'LICEO S ANDINO'!T22+MONTESSORI!T22+NACIONAL!T22+NORMAL!T22+PALMARITO!T22+PACHAKUTI!T22+VILLAFATIMA!T22+WINNIPEG!T22)</f>
        <v>0</v>
      </c>
    </row>
    <row r="23" spans="2:20" x14ac:dyDescent="0.25">
      <c r="B23" s="27" t="s">
        <v>15</v>
      </c>
      <c r="C23" s="44">
        <f>SUM(CHILLURCO!C23+CRIOLLO!C23+'DOMINGO SAVIO'!C23+GUACACALLO!C23+'HUMBERTO M ORDOÑEZ'!C23+'JORGE V CORDOVEZ'!C23+'JOSE E RIVERA'!C23+'LA LAGUNA'!C23+'LICEO S ANDINO'!C23+MONTESSORI!C23+NACIONAL!C23+NORMAL!C23+PALMARITO!C23+PACHAKUTI!C23+VILLAFATIMA!C23+WINNIPEG!C23)</f>
        <v>274</v>
      </c>
      <c r="D23" s="45">
        <f>SUM(CHILLURCO!D23+CRIOLLO!D23+'DOMINGO SAVIO'!D23+GUACACALLO!D23+'HUMBERTO M ORDOÑEZ'!D23+'JORGE V CORDOVEZ'!D23+'JOSE E RIVERA'!D23+'LA LAGUNA'!D23+'LICEO S ANDINO'!D23+MONTESSORI!D23+NACIONAL!D23+NORMAL!D23+PALMARITO!D23+PACHAKUTI!D23+VILLAFATIMA!D23+WINNIPEG!D23)</f>
        <v>379</v>
      </c>
      <c r="E23" s="45">
        <f>SUM(CHILLURCO!E23+CRIOLLO!E23+'DOMINGO SAVIO'!E23+GUACACALLO!E23+'HUMBERTO M ORDOÑEZ'!E23+'JORGE V CORDOVEZ'!E23+'JOSE E RIVERA'!E23+'LA LAGUNA'!E23+'LICEO S ANDINO'!E23+MONTESSORI!E23+NACIONAL!E23+NORMAL!E23+PALMARITO!E23+PACHAKUTI!E23+VILLAFATIMA!E23+WINNIPEG!E23)</f>
        <v>345</v>
      </c>
      <c r="F23" s="45">
        <f>SUM(CHILLURCO!F23+CRIOLLO!F23+'DOMINGO SAVIO'!F23+GUACACALLO!F23+'HUMBERTO M ORDOÑEZ'!F23+'JORGE V CORDOVEZ'!F23+'JOSE E RIVERA'!F23+'LA LAGUNA'!F23+'LICEO S ANDINO'!F23+MONTESSORI!F23+NACIONAL!F23+NORMAL!F23+PALMARITO!F23+PACHAKUTI!F23+VILLAFATIMA!F23+WINNIPEG!F23)</f>
        <v>195</v>
      </c>
      <c r="G23" s="45">
        <f>SUM(CHILLURCO!G23+CRIOLLO!G23+'DOMINGO SAVIO'!G23+GUACACALLO!G23+'HUMBERTO M ORDOÑEZ'!G23+'JORGE V CORDOVEZ'!G23+'JOSE E RIVERA'!G23+'LA LAGUNA'!G23+'LICEO S ANDINO'!G23+MONTESSORI!G23+NACIONAL!G23+NORMAL!G23+PALMARITO!G23+PACHAKUTI!G23+VILLAFATIMA!G23+WINNIPEG!G23)</f>
        <v>58</v>
      </c>
      <c r="H23" s="45">
        <f>SUM(CHILLURCO!H23+CRIOLLO!H23+'DOMINGO SAVIO'!H23+GUACACALLO!H23+'HUMBERTO M ORDOÑEZ'!H23+'JORGE V CORDOVEZ'!H23+'JOSE E RIVERA'!H23+'LA LAGUNA'!H23+'LICEO S ANDINO'!H23+MONTESSORI!H23+NACIONAL!H23+NORMAL!H23+PALMARITO!H23+PACHAKUTI!H23+VILLAFATIMA!H23+WINNIPEG!H23)</f>
        <v>22</v>
      </c>
      <c r="I23" s="45">
        <f>SUM(CHILLURCO!I23+CRIOLLO!I23+'DOMINGO SAVIO'!I23+GUACACALLO!I23+'HUMBERTO M ORDOÑEZ'!I23+'JORGE V CORDOVEZ'!I23+'JOSE E RIVERA'!I23+'LA LAGUNA'!I23+'LICEO S ANDINO'!I23+MONTESSORI!I23+NACIONAL!I23+NORMAL!I23+PALMARITO!I23+PACHAKUTI!I23+VILLAFATIMA!I23+WINNIPEG!I23)</f>
        <v>1769</v>
      </c>
      <c r="J23" s="45">
        <f>SUM(CHILLURCO!J23+CRIOLLO!J23+'DOMINGO SAVIO'!J23+GUACACALLO!J23+'HUMBERTO M ORDOÑEZ'!J23+'JORGE V CORDOVEZ'!J23+'JOSE E RIVERA'!J23+'LA LAGUNA'!J23+'LICEO S ANDINO'!J23+MONTESSORI!J23+NACIONAL!J23+NORMAL!J23+PALMARITO!J23+PACHAKUTI!J23+VILLAFATIMA!J23+WINNIPEG!J23)</f>
        <v>2108</v>
      </c>
      <c r="K23" s="75">
        <f>SUM(CHILLURCO!K23+CRIOLLO!K23+'DOMINGO SAVIO'!K23+GUACACALLO!K23+'HUMBERTO M ORDOÑEZ'!K23+'JORGE V CORDOVEZ'!K23+'JOSE E RIVERA'!K23+'LA LAGUNA'!K23+'LICEO S ANDINO'!K23+MONTESSORI!K23+NACIONAL!K23+NORMAL!K23+PALMARITO!K23+PACHAKUTI!K23+VILLAFATIMA!K23+WINNIPEG!K23)</f>
        <v>21</v>
      </c>
      <c r="L23" s="75">
        <f>SUM(CHILLURCO!L23+CRIOLLO!L23+'DOMINGO SAVIO'!L23+GUACACALLO!L23+'HUMBERTO M ORDOÑEZ'!L23+'JORGE V CORDOVEZ'!L23+'JOSE E RIVERA'!L23+'LA LAGUNA'!L23+'LICEO S ANDINO'!L23+MONTESSORI!L23+NACIONAL!L23+NORMAL!L23+PALMARITO!L23+PACHAKUTI!L23+VILLAFATIMA!L23+WINNIPEG!L23)</f>
        <v>21</v>
      </c>
      <c r="M23" s="75">
        <f>SUM(CHILLURCO!M23+CRIOLLO!M23+'DOMINGO SAVIO'!M23+GUACACALLO!M23+'HUMBERTO M ORDOÑEZ'!M23+'JORGE V CORDOVEZ'!M23+'JOSE E RIVERA'!M23+'LA LAGUNA'!M23+'LICEO S ANDINO'!M23+MONTESSORI!M23+NACIONAL!M23+NORMAL!M23+PALMARITO!M23+PACHAKUTI!M23+VILLAFATIMA!M23+WINNIPEG!M23)</f>
        <v>35</v>
      </c>
      <c r="N23" s="75">
        <f>SUM(CHILLURCO!N23+CRIOLLO!N23+'DOMINGO SAVIO'!N23+GUACACALLO!N23+'HUMBERTO M ORDOÑEZ'!N23+'JORGE V CORDOVEZ'!N23+'JOSE E RIVERA'!N23+'LA LAGUNA'!N23+'LICEO S ANDINO'!N23+MONTESSORI!N23+NACIONAL!N23+NORMAL!N23+PALMARITO!N23+PACHAKUTI!N23+VILLAFATIMA!N23+WINNIPEG!N23)</f>
        <v>0</v>
      </c>
      <c r="O23" s="75">
        <f>SUM(CHILLURCO!O23+CRIOLLO!O23+'DOMINGO SAVIO'!O23+GUACACALLO!O23+'HUMBERTO M ORDOÑEZ'!O23+'JORGE V CORDOVEZ'!O23+'JOSE E RIVERA'!O23+'LA LAGUNA'!O23+'LICEO S ANDINO'!O23+MONTESSORI!O23+NACIONAL!O23+NORMAL!O23+PALMARITO!O23+PACHAKUTI!O23+VILLAFATIMA!O23+WINNIPEG!O23)</f>
        <v>0</v>
      </c>
      <c r="P23" s="75">
        <f>SUM(CHILLURCO!P23+CRIOLLO!P23+'DOMINGO SAVIO'!P23+GUACACALLO!P23+'HUMBERTO M ORDOÑEZ'!P23+'JORGE V CORDOVEZ'!P23+'JOSE E RIVERA'!P23+'LA LAGUNA'!P23+'LICEO S ANDINO'!P23+MONTESSORI!P23+NACIONAL!P23+NORMAL!P23+PALMARITO!P23+PACHAKUTI!P23+VILLAFATIMA!P23+WINNIPEG!P23)</f>
        <v>60</v>
      </c>
      <c r="Q23" s="75">
        <f>SUM(CHILLURCO!Q23+CRIOLLO!Q23+'DOMINGO SAVIO'!Q23+GUACACALLO!Q23+'HUMBERTO M ORDOÑEZ'!Q23+'JORGE V CORDOVEZ'!Q23+'JOSE E RIVERA'!Q23+'LA LAGUNA'!Q23+'LICEO S ANDINO'!Q23+MONTESSORI!Q23+NACIONAL!Q23+NORMAL!Q23+PALMARITO!Q23+PACHAKUTI!Q23+VILLAFATIMA!Q23+WINNIPEG!Q23)</f>
        <v>164</v>
      </c>
      <c r="R23" s="75">
        <f>SUM(CHILLURCO!R23+CRIOLLO!R23+'DOMINGO SAVIO'!R23+GUACACALLO!R23+'HUMBERTO M ORDOÑEZ'!R23+'JORGE V CORDOVEZ'!R23+'JOSE E RIVERA'!R23+'LA LAGUNA'!R23+'LICEO S ANDINO'!R23+MONTESSORI!R23+NACIONAL!R23+NORMAL!R23+PALMARITO!R23+PACHAKUTI!R23+VILLAFATIMA!R23+WINNIPEG!R23)</f>
        <v>14</v>
      </c>
      <c r="S23" s="75">
        <f>SUM(CHILLURCO!S23+CRIOLLO!S23+'DOMINGO SAVIO'!S23+GUACACALLO!S23+'HUMBERTO M ORDOÑEZ'!S23+'JORGE V CORDOVEZ'!S23+'JOSE E RIVERA'!S23+'LA LAGUNA'!S23+'LICEO S ANDINO'!S23+MONTESSORI!S23+NACIONAL!S23+NORMAL!S23+PALMARITO!S23+PACHAKUTI!S23+VILLAFATIMA!S23+WINNIPEG!S23)</f>
        <v>26</v>
      </c>
      <c r="T23" s="46">
        <f>SUM(CHILLURCO!T23+CRIOLLO!T23+'DOMINGO SAVIO'!T23+GUACACALLO!T23+'HUMBERTO M ORDOÑEZ'!T23+'JORGE V CORDOVEZ'!T23+'JOSE E RIVERA'!T23+'LA LAGUNA'!T23+'LICEO S ANDINO'!T23+MONTESSORI!T23+NACIONAL!T23+NORMAL!T23+PALMARITO!T23+PACHAKUTI!T23+VILLAFATIMA!T23+WINNIPEG!T23)</f>
        <v>17</v>
      </c>
    </row>
    <row r="24" spans="2:20" x14ac:dyDescent="0.25">
      <c r="B24" s="27" t="s">
        <v>16</v>
      </c>
      <c r="C24" s="44">
        <f>SUM(CHILLURCO!C24+CRIOLLO!C24+'DOMINGO SAVIO'!C24+GUACACALLO!C24+'HUMBERTO M ORDOÑEZ'!C24+'JORGE V CORDOVEZ'!C24+'JOSE E RIVERA'!C24+'LA LAGUNA'!C24+'LICEO S ANDINO'!C24+MONTESSORI!C24+NACIONAL!C24+NORMAL!C24+PALMARITO!C24+PACHAKUTI!C24+VILLAFATIMA!C24+WINNIPEG!C24)</f>
        <v>520</v>
      </c>
      <c r="D24" s="45">
        <f>SUM(CHILLURCO!D24+CRIOLLO!D24+'DOMINGO SAVIO'!D24+GUACACALLO!D24+'HUMBERTO M ORDOÑEZ'!D24+'JORGE V CORDOVEZ'!D24+'JOSE E RIVERA'!D24+'LA LAGUNA'!D24+'LICEO S ANDINO'!D24+MONTESSORI!D24+NACIONAL!D24+NORMAL!D24+PALMARITO!D24+PACHAKUTI!D24+VILLAFATIMA!D24+WINNIPEG!D24)</f>
        <v>415</v>
      </c>
      <c r="E24" s="45">
        <f>SUM(CHILLURCO!E24+CRIOLLO!E24+'DOMINGO SAVIO'!E24+GUACACALLO!E24+'HUMBERTO M ORDOÑEZ'!E24+'JORGE V CORDOVEZ'!E24+'JOSE E RIVERA'!E24+'LA LAGUNA'!E24+'LICEO S ANDINO'!E24+MONTESSORI!E24+NACIONAL!E24+NORMAL!E24+PALMARITO!E24+PACHAKUTI!E24+VILLAFATIMA!E24+WINNIPEG!E24)</f>
        <v>536</v>
      </c>
      <c r="F24" s="45">
        <f>SUM(CHILLURCO!F24+CRIOLLO!F24+'DOMINGO SAVIO'!F24+GUACACALLO!F24+'HUMBERTO M ORDOÑEZ'!F24+'JORGE V CORDOVEZ'!F24+'JOSE E RIVERA'!F24+'LA LAGUNA'!F24+'LICEO S ANDINO'!F24+MONTESSORI!F24+NACIONAL!F24+NORMAL!F24+PALMARITO!F24+PACHAKUTI!F24+VILLAFATIMA!F24+WINNIPEG!F24)</f>
        <v>151</v>
      </c>
      <c r="G24" s="45">
        <f>SUM(CHILLURCO!G24+CRIOLLO!G24+'DOMINGO SAVIO'!G24+GUACACALLO!G24+'HUMBERTO M ORDOÑEZ'!G24+'JORGE V CORDOVEZ'!G24+'JOSE E RIVERA'!G24+'LA LAGUNA'!G24+'LICEO S ANDINO'!G24+MONTESSORI!G24+NACIONAL!G24+NORMAL!G24+PALMARITO!G24+PACHAKUTI!G24+VILLAFATIMA!G24+WINNIPEG!G24)</f>
        <v>188</v>
      </c>
      <c r="H24" s="45">
        <f>SUM(CHILLURCO!H24+CRIOLLO!H24+'DOMINGO SAVIO'!H24+GUACACALLO!H24+'HUMBERTO M ORDOÑEZ'!H24+'JORGE V CORDOVEZ'!H24+'JOSE E RIVERA'!H24+'LA LAGUNA'!H24+'LICEO S ANDINO'!H24+MONTESSORI!H24+NACIONAL!H24+NORMAL!H24+PALMARITO!H24+PACHAKUTI!H24+VILLAFATIMA!H24+WINNIPEG!H24)</f>
        <v>1128</v>
      </c>
      <c r="I24" s="45">
        <f>SUM(CHILLURCO!I24+CRIOLLO!I24+'DOMINGO SAVIO'!I24+GUACACALLO!I24+'HUMBERTO M ORDOÑEZ'!I24+'JORGE V CORDOVEZ'!I24+'JOSE E RIVERA'!I24+'LA LAGUNA'!I24+'LICEO S ANDINO'!I24+MONTESSORI!I24+NACIONAL!I24+NORMAL!I24+PALMARITO!I24+PACHAKUTI!I24+VILLAFATIMA!I24+WINNIPEG!I24)</f>
        <v>809</v>
      </c>
      <c r="J24" s="45">
        <f>SUM(CHILLURCO!J24+CRIOLLO!J24+'DOMINGO SAVIO'!J24+GUACACALLO!J24+'HUMBERTO M ORDOÑEZ'!J24+'JORGE V CORDOVEZ'!J24+'JOSE E RIVERA'!J24+'LA LAGUNA'!J24+'LICEO S ANDINO'!J24+MONTESSORI!J24+NACIONAL!J24+NORMAL!J24+PALMARITO!J24+PACHAKUTI!J24+VILLAFATIMA!J24+WINNIPEG!J24)</f>
        <v>86</v>
      </c>
      <c r="K24" s="75">
        <f>SUM(CHILLURCO!K24+CRIOLLO!K24+'DOMINGO SAVIO'!K24+GUACACALLO!K24+'HUMBERTO M ORDOÑEZ'!K24+'JORGE V CORDOVEZ'!K24+'JOSE E RIVERA'!K24+'LA LAGUNA'!K24+'LICEO S ANDINO'!K24+MONTESSORI!K24+NACIONAL!K24+NORMAL!K24+PALMARITO!K24+PACHAKUTI!K24+VILLAFATIMA!K24+WINNIPEG!K24)</f>
        <v>66</v>
      </c>
      <c r="L24" s="75">
        <f>SUM(CHILLURCO!L24+CRIOLLO!L24+'DOMINGO SAVIO'!L24+GUACACALLO!L24+'HUMBERTO M ORDOÑEZ'!L24+'JORGE V CORDOVEZ'!L24+'JOSE E RIVERA'!L24+'LA LAGUNA'!L24+'LICEO S ANDINO'!L24+MONTESSORI!L24+NACIONAL!L24+NORMAL!L24+PALMARITO!L24+PACHAKUTI!L24+VILLAFATIMA!L24+WINNIPEG!L24)</f>
        <v>54</v>
      </c>
      <c r="M24" s="75">
        <f>SUM(CHILLURCO!M24+CRIOLLO!M24+'DOMINGO SAVIO'!M24+GUACACALLO!M24+'HUMBERTO M ORDOÑEZ'!M24+'JORGE V CORDOVEZ'!M24+'JOSE E RIVERA'!M24+'LA LAGUNA'!M24+'LICEO S ANDINO'!M24+MONTESSORI!M24+NACIONAL!M24+NORMAL!M24+PALMARITO!M24+PACHAKUTI!M24+VILLAFATIMA!M24+WINNIPEG!M24)</f>
        <v>75</v>
      </c>
      <c r="N24" s="75">
        <f>SUM(CHILLURCO!N24+CRIOLLO!N24+'DOMINGO SAVIO'!N24+GUACACALLO!N24+'HUMBERTO M ORDOÑEZ'!N24+'JORGE V CORDOVEZ'!N24+'JOSE E RIVERA'!N24+'LA LAGUNA'!N24+'LICEO S ANDINO'!N24+MONTESSORI!N24+NACIONAL!N24+NORMAL!N24+PALMARITO!N24+PACHAKUTI!N24+VILLAFATIMA!N24+WINNIPEG!N24)</f>
        <v>34</v>
      </c>
      <c r="O24" s="75">
        <f>SUM(CHILLURCO!O24+CRIOLLO!O24+'DOMINGO SAVIO'!O24+GUACACALLO!O24+'HUMBERTO M ORDOÑEZ'!O24+'JORGE V CORDOVEZ'!O24+'JOSE E RIVERA'!O24+'LA LAGUNA'!O24+'LICEO S ANDINO'!O24+MONTESSORI!O24+NACIONAL!O24+NORMAL!O24+PALMARITO!O24+PACHAKUTI!O24+VILLAFATIMA!O24+WINNIPEG!O24)</f>
        <v>44</v>
      </c>
      <c r="P24" s="75">
        <f>SUM(CHILLURCO!P24+CRIOLLO!P24+'DOMINGO SAVIO'!P24+GUACACALLO!P24+'HUMBERTO M ORDOÑEZ'!P24+'JORGE V CORDOVEZ'!P24+'JOSE E RIVERA'!P24+'LA LAGUNA'!P24+'LICEO S ANDINO'!P24+MONTESSORI!P24+NACIONAL!P24+NORMAL!P24+PALMARITO!P24+PACHAKUTI!P24+VILLAFATIMA!P24+WINNIPEG!P24)</f>
        <v>58</v>
      </c>
      <c r="Q24" s="75">
        <f>SUM(CHILLURCO!Q24+CRIOLLO!Q24+'DOMINGO SAVIO'!Q24+GUACACALLO!Q24+'HUMBERTO M ORDOÑEZ'!Q24+'JORGE V CORDOVEZ'!Q24+'JOSE E RIVERA'!Q24+'LA LAGUNA'!Q24+'LICEO S ANDINO'!Q24+MONTESSORI!Q24+NACIONAL!Q24+NORMAL!Q24+PALMARITO!Q24+PACHAKUTI!Q24+VILLAFATIMA!Q24+WINNIPEG!Q24)</f>
        <v>86</v>
      </c>
      <c r="R24" s="75">
        <f>SUM(CHILLURCO!R24+CRIOLLO!R24+'DOMINGO SAVIO'!R24+GUACACALLO!R24+'HUMBERTO M ORDOÑEZ'!R24+'JORGE V CORDOVEZ'!R24+'JOSE E RIVERA'!R24+'LA LAGUNA'!R24+'LICEO S ANDINO'!R24+MONTESSORI!R24+NACIONAL!R24+NORMAL!R24+PALMARITO!R24+PACHAKUTI!R24+VILLAFATIMA!R24+WINNIPEG!R24)</f>
        <v>48</v>
      </c>
      <c r="S24" s="75">
        <f>SUM(CHILLURCO!S24+CRIOLLO!S24+'DOMINGO SAVIO'!S24+GUACACALLO!S24+'HUMBERTO M ORDOÑEZ'!S24+'JORGE V CORDOVEZ'!S24+'JOSE E RIVERA'!S24+'LA LAGUNA'!S24+'LICEO S ANDINO'!S24+MONTESSORI!S24+NACIONAL!S24+NORMAL!S24+PALMARITO!S24+PACHAKUTI!S24+VILLAFATIMA!S24+WINNIPEG!S24)</f>
        <v>58</v>
      </c>
      <c r="T24" s="46">
        <f>SUM(CHILLURCO!T24+CRIOLLO!T24+'DOMINGO SAVIO'!T24+GUACACALLO!T24+'HUMBERTO M ORDOÑEZ'!T24+'JORGE V CORDOVEZ'!T24+'JOSE E RIVERA'!T24+'LA LAGUNA'!T24+'LICEO S ANDINO'!T24+MONTESSORI!T24+NACIONAL!T24+NORMAL!T24+PALMARITO!T24+PACHAKUTI!T24+VILLAFATIMA!T24+WINNIPEG!T24)</f>
        <v>75</v>
      </c>
    </row>
    <row r="25" spans="2:20" x14ac:dyDescent="0.25">
      <c r="B25" s="27" t="s">
        <v>17</v>
      </c>
      <c r="C25" s="44">
        <f>SUM(CHILLURCO!C25+CRIOLLO!C25+'DOMINGO SAVIO'!C25+GUACACALLO!C25+'HUMBERTO M ORDOÑEZ'!C25+'JORGE V CORDOVEZ'!C25+'JOSE E RIVERA'!C25+'LA LAGUNA'!C25+'LICEO S ANDINO'!C25+MONTESSORI!C25+NACIONAL!C25+NORMAL!C25+PALMARITO!C25+PACHAKUTI!C25+VILLAFATIMA!C25+WINNIPEG!C25)</f>
        <v>419</v>
      </c>
      <c r="D25" s="45">
        <f>SUM(CHILLURCO!D25+CRIOLLO!D25+'DOMINGO SAVIO'!D25+GUACACALLO!D25+'HUMBERTO M ORDOÑEZ'!D25+'JORGE V CORDOVEZ'!D25+'JOSE E RIVERA'!D25+'LA LAGUNA'!D25+'LICEO S ANDINO'!D25+MONTESSORI!D25+NACIONAL!D25+NORMAL!D25+PALMARITO!D25+PACHAKUTI!D25+VILLAFATIMA!D25+WINNIPEG!D25)</f>
        <v>458</v>
      </c>
      <c r="E25" s="45">
        <f>SUM(CHILLURCO!E25+CRIOLLO!E25+'DOMINGO SAVIO'!E25+GUACACALLO!E25+'HUMBERTO M ORDOÑEZ'!E25+'JORGE V CORDOVEZ'!E25+'JOSE E RIVERA'!E25+'LA LAGUNA'!E25+'LICEO S ANDINO'!E25+MONTESSORI!E25+NACIONAL!E25+NORMAL!E25+PALMARITO!E25+PACHAKUTI!E25+VILLAFATIMA!E25+WINNIPEG!E25)</f>
        <v>495</v>
      </c>
      <c r="F25" s="45">
        <f>SUM(CHILLURCO!F25+CRIOLLO!F25+'DOMINGO SAVIO'!F25+GUACACALLO!F25+'HUMBERTO M ORDOÑEZ'!F25+'JORGE V CORDOVEZ'!F25+'JOSE E RIVERA'!F25+'LA LAGUNA'!F25+'LICEO S ANDINO'!F25+MONTESSORI!F25+NACIONAL!F25+NORMAL!F25+PALMARITO!F25+PACHAKUTI!F25+VILLAFATIMA!F25+WINNIPEG!F25)</f>
        <v>619</v>
      </c>
      <c r="G25" s="45">
        <f>SUM(CHILLURCO!G25+CRIOLLO!G25+'DOMINGO SAVIO'!G25+GUACACALLO!G25+'HUMBERTO M ORDOÑEZ'!G25+'JORGE V CORDOVEZ'!G25+'JOSE E RIVERA'!G25+'LA LAGUNA'!G25+'LICEO S ANDINO'!G25+MONTESSORI!G25+NACIONAL!G25+NORMAL!G25+PALMARITO!G25+PACHAKUTI!G25+VILLAFATIMA!G25+WINNIPEG!G25)</f>
        <v>546</v>
      </c>
      <c r="H25" s="45">
        <f>SUM(CHILLURCO!H25+CRIOLLO!H25+'DOMINGO SAVIO'!H25+GUACACALLO!H25+'HUMBERTO M ORDOÑEZ'!H25+'JORGE V CORDOVEZ'!H25+'JOSE E RIVERA'!H25+'LA LAGUNA'!H25+'LICEO S ANDINO'!H25+MONTESSORI!H25+NACIONAL!H25+NORMAL!H25+PALMARITO!H25+PACHAKUTI!H25+VILLAFATIMA!H25+WINNIPEG!H25)</f>
        <v>509</v>
      </c>
      <c r="I25" s="45">
        <f>SUM(CHILLURCO!I25+CRIOLLO!I25+'DOMINGO SAVIO'!I25+GUACACALLO!I25+'HUMBERTO M ORDOÑEZ'!I25+'JORGE V CORDOVEZ'!I25+'JOSE E RIVERA'!I25+'LA LAGUNA'!I25+'LICEO S ANDINO'!I25+MONTESSORI!I25+NACIONAL!I25+NORMAL!I25+PALMARITO!I25+PACHAKUTI!I25+VILLAFATIMA!I25+WINNIPEG!I25)</f>
        <v>1623</v>
      </c>
      <c r="J25" s="45">
        <f>SUM(CHILLURCO!J25+CRIOLLO!J25+'DOMINGO SAVIO'!J25+GUACACALLO!J25+'HUMBERTO M ORDOÑEZ'!J25+'JORGE V CORDOVEZ'!J25+'JOSE E RIVERA'!J25+'LA LAGUNA'!J25+'LICEO S ANDINO'!J25+MONTESSORI!J25+NACIONAL!J25+NORMAL!J25+PALMARITO!J25+PACHAKUTI!J25+VILLAFATIMA!J25+WINNIPEG!J25)</f>
        <v>1346</v>
      </c>
      <c r="K25" s="75">
        <f>SUM(CHILLURCO!K25+CRIOLLO!K25+'DOMINGO SAVIO'!K25+GUACACALLO!K25+'HUMBERTO M ORDOÑEZ'!K25+'JORGE V CORDOVEZ'!K25+'JOSE E RIVERA'!K25+'LA LAGUNA'!K25+'LICEO S ANDINO'!K25+MONTESSORI!K25+NACIONAL!K25+NORMAL!K25+PALMARITO!K25+PACHAKUTI!K25+VILLAFATIMA!K25+WINNIPEG!K25)</f>
        <v>732</v>
      </c>
      <c r="L25" s="75">
        <f>SUM(CHILLURCO!L25+CRIOLLO!L25+'DOMINGO SAVIO'!L25+GUACACALLO!L25+'HUMBERTO M ORDOÑEZ'!L25+'JORGE V CORDOVEZ'!L25+'JOSE E RIVERA'!L25+'LA LAGUNA'!L25+'LICEO S ANDINO'!L25+MONTESSORI!L25+NACIONAL!L25+NORMAL!L25+PALMARITO!L25+PACHAKUTI!L25+VILLAFATIMA!L25+WINNIPEG!L25)</f>
        <v>593</v>
      </c>
      <c r="M25" s="75">
        <f>SUM(CHILLURCO!M25+CRIOLLO!M25+'DOMINGO SAVIO'!M25+GUACACALLO!M25+'HUMBERTO M ORDOÑEZ'!M25+'JORGE V CORDOVEZ'!M25+'JOSE E RIVERA'!M25+'LA LAGUNA'!M25+'LICEO S ANDINO'!M25+MONTESSORI!M25+NACIONAL!M25+NORMAL!M25+PALMARITO!M25+PACHAKUTI!M25+VILLAFATIMA!M25+WINNIPEG!M25)</f>
        <v>663</v>
      </c>
      <c r="N25" s="75">
        <f>SUM(CHILLURCO!N25+CRIOLLO!N25+'DOMINGO SAVIO'!N25+GUACACALLO!N25+'HUMBERTO M ORDOÑEZ'!N25+'JORGE V CORDOVEZ'!N25+'JOSE E RIVERA'!N25+'LA LAGUNA'!N25+'LICEO S ANDINO'!N25+MONTESSORI!N25+NACIONAL!N25+NORMAL!N25+PALMARITO!N25+PACHAKUTI!N25+VILLAFATIMA!N25+WINNIPEG!N25)</f>
        <v>596</v>
      </c>
      <c r="O25" s="75">
        <f>SUM(CHILLURCO!O25+CRIOLLO!O25+'DOMINGO SAVIO'!O25+GUACACALLO!O25+'HUMBERTO M ORDOÑEZ'!O25+'JORGE V CORDOVEZ'!O25+'JOSE E RIVERA'!O25+'LA LAGUNA'!O25+'LICEO S ANDINO'!O25+MONTESSORI!O25+NACIONAL!O25+NORMAL!O25+PALMARITO!O25+PACHAKUTI!O25+VILLAFATIMA!O25+WINNIPEG!O25)</f>
        <v>596</v>
      </c>
      <c r="P25" s="75">
        <f>SUM(CHILLURCO!P25+CRIOLLO!P25+'DOMINGO SAVIO'!P25+GUACACALLO!P25+'HUMBERTO M ORDOÑEZ'!P25+'JORGE V CORDOVEZ'!P25+'JOSE E RIVERA'!P25+'LA LAGUNA'!P25+'LICEO S ANDINO'!P25+MONTESSORI!P25+NACIONAL!P25+NORMAL!P25+PALMARITO!P25+PACHAKUTI!P25+VILLAFATIMA!P25+WINNIPEG!P25)</f>
        <v>470</v>
      </c>
      <c r="Q25" s="75">
        <f>SUM(CHILLURCO!Q25+CRIOLLO!Q25+'DOMINGO SAVIO'!Q25+GUACACALLO!Q25+'HUMBERTO M ORDOÑEZ'!Q25+'JORGE V CORDOVEZ'!Q25+'JOSE E RIVERA'!Q25+'LA LAGUNA'!Q25+'LICEO S ANDINO'!Q25+MONTESSORI!Q25+NACIONAL!Q25+NORMAL!Q25+PALMARITO!Q25+PACHAKUTI!Q25+VILLAFATIMA!Q25+WINNIPEG!Q25)</f>
        <v>547</v>
      </c>
      <c r="R25" s="75">
        <f>SUM(CHILLURCO!R25+CRIOLLO!R25+'DOMINGO SAVIO'!R25+GUACACALLO!R25+'HUMBERTO M ORDOÑEZ'!R25+'JORGE V CORDOVEZ'!R25+'JOSE E RIVERA'!R25+'LA LAGUNA'!R25+'LICEO S ANDINO'!R25+MONTESSORI!R25+NACIONAL!R25+NORMAL!R25+PALMARITO!R25+PACHAKUTI!R25+VILLAFATIMA!R25+WINNIPEG!R25)</f>
        <v>441</v>
      </c>
      <c r="S25" s="75">
        <f>SUM(CHILLURCO!S25+CRIOLLO!S25+'DOMINGO SAVIO'!S25+GUACACALLO!S25+'HUMBERTO M ORDOÑEZ'!S25+'JORGE V CORDOVEZ'!S25+'JOSE E RIVERA'!S25+'LA LAGUNA'!S25+'LICEO S ANDINO'!S25+MONTESSORI!S25+NACIONAL!S25+NORMAL!S25+PALMARITO!S25+PACHAKUTI!S25+VILLAFATIMA!S25+WINNIPEG!S25)</f>
        <v>383</v>
      </c>
      <c r="T25" s="46">
        <f>SUM(CHILLURCO!T25+CRIOLLO!T25+'DOMINGO SAVIO'!T25+GUACACALLO!T25+'HUMBERTO M ORDOÑEZ'!T25+'JORGE V CORDOVEZ'!T25+'JOSE E RIVERA'!T25+'LA LAGUNA'!T25+'LICEO S ANDINO'!T25+MONTESSORI!T25+NACIONAL!T25+NORMAL!T25+PALMARITO!T25+PACHAKUTI!T25+VILLAFATIMA!T25+WINNIPEG!T25)</f>
        <v>345</v>
      </c>
    </row>
    <row r="26" spans="2:20" x14ac:dyDescent="0.25">
      <c r="B26" s="27" t="s">
        <v>18</v>
      </c>
      <c r="C26" s="44">
        <f>SUM(CHILLURCO!C26+CRIOLLO!C26+'DOMINGO SAVIO'!C26+GUACACALLO!C26+'HUMBERTO M ORDOÑEZ'!C26+'JORGE V CORDOVEZ'!C26+'JOSE E RIVERA'!C26+'LA LAGUNA'!C26+'LICEO S ANDINO'!C26+MONTESSORI!C26+NACIONAL!C26+NORMAL!C26+PALMARITO!C26+PACHAKUTI!C26+VILLAFATIMA!C26+WINNIPEG!C26)</f>
        <v>142</v>
      </c>
      <c r="D26" s="45">
        <f>SUM(CHILLURCO!D26+CRIOLLO!D26+'DOMINGO SAVIO'!D26+GUACACALLO!D26+'HUMBERTO M ORDOÑEZ'!D26+'JORGE V CORDOVEZ'!D26+'JOSE E RIVERA'!D26+'LA LAGUNA'!D26+'LICEO S ANDINO'!D26+MONTESSORI!D26+NACIONAL!D26+NORMAL!D26+PALMARITO!D26+PACHAKUTI!D26+VILLAFATIMA!D26+WINNIPEG!D26)</f>
        <v>365</v>
      </c>
      <c r="E26" s="45">
        <f>SUM(CHILLURCO!E26+CRIOLLO!E26+'DOMINGO SAVIO'!E26+GUACACALLO!E26+'HUMBERTO M ORDOÑEZ'!E26+'JORGE V CORDOVEZ'!E26+'JOSE E RIVERA'!E26+'LA LAGUNA'!E26+'LICEO S ANDINO'!E26+MONTESSORI!E26+NACIONAL!E26+NORMAL!E26+PALMARITO!E26+PACHAKUTI!E26+VILLAFATIMA!E26+WINNIPEG!E26)</f>
        <v>418</v>
      </c>
      <c r="F26" s="45">
        <f>SUM(CHILLURCO!F26+CRIOLLO!F26+'DOMINGO SAVIO'!F26+GUACACALLO!F26+'HUMBERTO M ORDOÑEZ'!F26+'JORGE V CORDOVEZ'!F26+'JOSE E RIVERA'!F26+'LA LAGUNA'!F26+'LICEO S ANDINO'!F26+MONTESSORI!F26+NACIONAL!F26+NORMAL!F26+PALMARITO!F26+PACHAKUTI!F26+VILLAFATIMA!F26+WINNIPEG!F26)</f>
        <v>468</v>
      </c>
      <c r="G26" s="45">
        <f>SUM(CHILLURCO!G26+CRIOLLO!G26+'DOMINGO SAVIO'!G26+GUACACALLO!G26+'HUMBERTO M ORDOÑEZ'!G26+'JORGE V CORDOVEZ'!G26+'JOSE E RIVERA'!G26+'LA LAGUNA'!G26+'LICEO S ANDINO'!G26+MONTESSORI!G26+NACIONAL!G26+NORMAL!G26+PALMARITO!G26+PACHAKUTI!G26+VILLAFATIMA!G26+WINNIPEG!G26)</f>
        <v>557</v>
      </c>
      <c r="H26" s="45">
        <f>SUM(CHILLURCO!H26+CRIOLLO!H26+'DOMINGO SAVIO'!H26+GUACACALLO!H26+'HUMBERTO M ORDOÑEZ'!H26+'JORGE V CORDOVEZ'!H26+'JOSE E RIVERA'!H26+'LA LAGUNA'!H26+'LICEO S ANDINO'!H26+MONTESSORI!H26+NACIONAL!H26+NORMAL!H26+PALMARITO!H26+PACHAKUTI!H26+VILLAFATIMA!H26+WINNIPEG!H26)</f>
        <v>537</v>
      </c>
      <c r="I26" s="45">
        <f>SUM(CHILLURCO!I26+CRIOLLO!I26+'DOMINGO SAVIO'!I26+GUACACALLO!I26+'HUMBERTO M ORDOÑEZ'!I26+'JORGE V CORDOVEZ'!I26+'JOSE E RIVERA'!I26+'LA LAGUNA'!I26+'LICEO S ANDINO'!I26+MONTESSORI!I26+NACIONAL!I26+NORMAL!I26+PALMARITO!I26+PACHAKUTI!I26+VILLAFATIMA!I26+WINNIPEG!I26)</f>
        <v>513</v>
      </c>
      <c r="J26" s="45">
        <f>SUM(CHILLURCO!J26+CRIOLLO!J26+'DOMINGO SAVIO'!J26+GUACACALLO!J26+'HUMBERTO M ORDOÑEZ'!J26+'JORGE V CORDOVEZ'!J26+'JOSE E RIVERA'!J26+'LA LAGUNA'!J26+'LICEO S ANDINO'!J26+MONTESSORI!J26+NACIONAL!J26+NORMAL!J26+PALMARITO!J26+PACHAKUTI!J26+VILLAFATIMA!J26+WINNIPEG!J26)</f>
        <v>623</v>
      </c>
      <c r="K26" s="75">
        <f>SUM(CHILLURCO!K26+CRIOLLO!K26+'DOMINGO SAVIO'!K26+GUACACALLO!K26+'HUMBERTO M ORDOÑEZ'!K26+'JORGE V CORDOVEZ'!K26+'JOSE E RIVERA'!K26+'LA LAGUNA'!K26+'LICEO S ANDINO'!K26+MONTESSORI!K26+NACIONAL!K26+NORMAL!K26+PALMARITO!K26+PACHAKUTI!K26+VILLAFATIMA!K26+WINNIPEG!K26)</f>
        <v>975</v>
      </c>
      <c r="L26" s="75">
        <f>SUM(CHILLURCO!L26+CRIOLLO!L26+'DOMINGO SAVIO'!L26+GUACACALLO!L26+'HUMBERTO M ORDOÑEZ'!L26+'JORGE V CORDOVEZ'!L26+'JOSE E RIVERA'!L26+'LA LAGUNA'!L26+'LICEO S ANDINO'!L26+MONTESSORI!L26+NACIONAL!L26+NORMAL!L26+PALMARITO!L26+PACHAKUTI!L26+VILLAFATIMA!L26+WINNIPEG!L26)</f>
        <v>709</v>
      </c>
      <c r="M26" s="75">
        <f>SUM(CHILLURCO!M26+CRIOLLO!M26+'DOMINGO SAVIO'!M26+GUACACALLO!M26+'HUMBERTO M ORDOÑEZ'!M26+'JORGE V CORDOVEZ'!M26+'JOSE E RIVERA'!M26+'LA LAGUNA'!M26+'LICEO S ANDINO'!M26+MONTESSORI!M26+NACIONAL!M26+NORMAL!M26+PALMARITO!M26+PACHAKUTI!M26+VILLAFATIMA!M26+WINNIPEG!M26)</f>
        <v>663</v>
      </c>
      <c r="N26" s="75">
        <f>SUM(CHILLURCO!N26+CRIOLLO!N26+'DOMINGO SAVIO'!N26+GUACACALLO!N26+'HUMBERTO M ORDOÑEZ'!N26+'JORGE V CORDOVEZ'!N26+'JOSE E RIVERA'!N26+'LA LAGUNA'!N26+'LICEO S ANDINO'!N26+MONTESSORI!N26+NACIONAL!N26+NORMAL!N26+PALMARITO!N26+PACHAKUTI!N26+VILLAFATIMA!N26+WINNIPEG!N26)</f>
        <v>698</v>
      </c>
      <c r="O26" s="75">
        <f>SUM(CHILLURCO!O26+CRIOLLO!O26+'DOMINGO SAVIO'!O26+GUACACALLO!O26+'HUMBERTO M ORDOÑEZ'!O26+'JORGE V CORDOVEZ'!O26+'JOSE E RIVERA'!O26+'LA LAGUNA'!O26+'LICEO S ANDINO'!O26+MONTESSORI!O26+NACIONAL!O26+NORMAL!O26+PALMARITO!O26+PACHAKUTI!O26+VILLAFATIMA!O26+WINNIPEG!O26)</f>
        <v>648</v>
      </c>
      <c r="P26" s="75">
        <f>SUM(CHILLURCO!P26+CRIOLLO!P26+'DOMINGO SAVIO'!P26+GUACACALLO!P26+'HUMBERTO M ORDOÑEZ'!P26+'JORGE V CORDOVEZ'!P26+'JOSE E RIVERA'!P26+'LA LAGUNA'!P26+'LICEO S ANDINO'!P26+MONTESSORI!P26+NACIONAL!P26+NORMAL!P26+PALMARITO!P26+PACHAKUTI!P26+VILLAFATIMA!P26+WINNIPEG!P26)</f>
        <v>481</v>
      </c>
      <c r="Q26" s="75">
        <f>SUM(CHILLURCO!Q26+CRIOLLO!Q26+'DOMINGO SAVIO'!Q26+GUACACALLO!Q26+'HUMBERTO M ORDOÑEZ'!Q26+'JORGE V CORDOVEZ'!Q26+'JOSE E RIVERA'!Q26+'LA LAGUNA'!Q26+'LICEO S ANDINO'!Q26+MONTESSORI!Q26+NACIONAL!Q26+NORMAL!Q26+PALMARITO!Q26+PACHAKUTI!Q26+VILLAFATIMA!Q26+WINNIPEG!Q26)</f>
        <v>502</v>
      </c>
      <c r="R26" s="75">
        <f>SUM(CHILLURCO!R26+CRIOLLO!R26+'DOMINGO SAVIO'!R26+GUACACALLO!R26+'HUMBERTO M ORDOÑEZ'!R26+'JORGE V CORDOVEZ'!R26+'JOSE E RIVERA'!R26+'LA LAGUNA'!R26+'LICEO S ANDINO'!R26+MONTESSORI!R26+NACIONAL!R26+NORMAL!R26+PALMARITO!R26+PACHAKUTI!R26+VILLAFATIMA!R26+WINNIPEG!R26)</f>
        <v>501</v>
      </c>
      <c r="S26" s="75">
        <f>SUM(CHILLURCO!S26+CRIOLLO!S26+'DOMINGO SAVIO'!S26+GUACACALLO!S26+'HUMBERTO M ORDOÑEZ'!S26+'JORGE V CORDOVEZ'!S26+'JOSE E RIVERA'!S26+'LA LAGUNA'!S26+'LICEO S ANDINO'!S26+MONTESSORI!S26+NACIONAL!S26+NORMAL!S26+PALMARITO!S26+PACHAKUTI!S26+VILLAFATIMA!S26+WINNIPEG!S26)</f>
        <v>488</v>
      </c>
      <c r="T26" s="46">
        <f>SUM(CHILLURCO!T26+CRIOLLO!T26+'DOMINGO SAVIO'!T26+GUACACALLO!T26+'HUMBERTO M ORDOÑEZ'!T26+'JORGE V CORDOVEZ'!T26+'JOSE E RIVERA'!T26+'LA LAGUNA'!T26+'LICEO S ANDINO'!T26+MONTESSORI!T26+NACIONAL!T26+NORMAL!T26+PALMARITO!T26+PACHAKUTI!T26+VILLAFATIMA!T26+WINNIPEG!T26)</f>
        <v>368</v>
      </c>
    </row>
    <row r="27" spans="2:20" x14ac:dyDescent="0.25">
      <c r="B27" s="27" t="s">
        <v>19</v>
      </c>
      <c r="C27" s="44">
        <f>SUM(CHILLURCO!C27+CRIOLLO!C27+'DOMINGO SAVIO'!C27+GUACACALLO!C27+'HUMBERTO M ORDOÑEZ'!C27+'JORGE V CORDOVEZ'!C27+'JOSE E RIVERA'!C27+'LA LAGUNA'!C27+'LICEO S ANDINO'!C27+MONTESSORI!C27+NACIONAL!C27+NORMAL!C27+PALMARITO!C27+PACHAKUTI!C27+VILLAFATIMA!C27+WINNIPEG!C27)</f>
        <v>92</v>
      </c>
      <c r="D27" s="45">
        <f>SUM(CHILLURCO!D27+CRIOLLO!D27+'DOMINGO SAVIO'!D27+GUACACALLO!D27+'HUMBERTO M ORDOÑEZ'!D27+'JORGE V CORDOVEZ'!D27+'JOSE E RIVERA'!D27+'LA LAGUNA'!D27+'LICEO S ANDINO'!D27+MONTESSORI!D27+NACIONAL!D27+NORMAL!D27+PALMARITO!D27+PACHAKUTI!D27+VILLAFATIMA!D27+WINNIPEG!D27)</f>
        <v>120</v>
      </c>
      <c r="E27" s="45">
        <f>SUM(CHILLURCO!E27+CRIOLLO!E27+'DOMINGO SAVIO'!E27+GUACACALLO!E27+'HUMBERTO M ORDOÑEZ'!E27+'JORGE V CORDOVEZ'!E27+'JOSE E RIVERA'!E27+'LA LAGUNA'!E27+'LICEO S ANDINO'!E27+MONTESSORI!E27+NACIONAL!E27+NORMAL!E27+PALMARITO!E27+PACHAKUTI!E27+VILLAFATIMA!E27+WINNIPEG!E27)</f>
        <v>310</v>
      </c>
      <c r="F27" s="45">
        <f>SUM(CHILLURCO!F27+CRIOLLO!F27+'DOMINGO SAVIO'!F27+GUACACALLO!F27+'HUMBERTO M ORDOÑEZ'!F27+'JORGE V CORDOVEZ'!F27+'JOSE E RIVERA'!F27+'LA LAGUNA'!F27+'LICEO S ANDINO'!F27+MONTESSORI!F27+NACIONAL!F27+NORMAL!F27+PALMARITO!F27+PACHAKUTI!F27+VILLAFATIMA!F27+WINNIPEG!F27)</f>
        <v>410</v>
      </c>
      <c r="G27" s="45">
        <f>SUM(CHILLURCO!G27+CRIOLLO!G27+'DOMINGO SAVIO'!G27+GUACACALLO!G27+'HUMBERTO M ORDOÑEZ'!G27+'JORGE V CORDOVEZ'!G27+'JOSE E RIVERA'!G27+'LA LAGUNA'!G27+'LICEO S ANDINO'!G27+MONTESSORI!G27+NACIONAL!G27+NORMAL!G27+PALMARITO!G27+PACHAKUTI!G27+VILLAFATIMA!G27+WINNIPEG!G27)</f>
        <v>374</v>
      </c>
      <c r="H27" s="45">
        <f>SUM(CHILLURCO!H27+CRIOLLO!H27+'DOMINGO SAVIO'!H27+GUACACALLO!H27+'HUMBERTO M ORDOÑEZ'!H27+'JORGE V CORDOVEZ'!H27+'JOSE E RIVERA'!H27+'LA LAGUNA'!H27+'LICEO S ANDINO'!H27+MONTESSORI!H27+NACIONAL!H27+NORMAL!H27+PALMARITO!H27+PACHAKUTI!H27+VILLAFATIMA!H27+WINNIPEG!H27)</f>
        <v>445</v>
      </c>
      <c r="I27" s="45">
        <f>SUM(CHILLURCO!I27+CRIOLLO!I27+'DOMINGO SAVIO'!I27+GUACACALLO!I27+'HUMBERTO M ORDOÑEZ'!I27+'JORGE V CORDOVEZ'!I27+'JOSE E RIVERA'!I27+'LA LAGUNA'!I27+'LICEO S ANDINO'!I27+MONTESSORI!I27+NACIONAL!I27+NORMAL!I27+PALMARITO!I27+PACHAKUTI!I27+VILLAFATIMA!I27+WINNIPEG!I27)</f>
        <v>261</v>
      </c>
      <c r="J27" s="45">
        <f>SUM(CHILLURCO!J27+CRIOLLO!J27+'DOMINGO SAVIO'!J27+GUACACALLO!J27+'HUMBERTO M ORDOÑEZ'!J27+'JORGE V CORDOVEZ'!J27+'JOSE E RIVERA'!J27+'LA LAGUNA'!J27+'LICEO S ANDINO'!J27+MONTESSORI!J27+NACIONAL!J27+NORMAL!J27+PALMARITO!J27+PACHAKUTI!J27+VILLAFATIMA!J27+WINNIPEG!J27)</f>
        <v>469</v>
      </c>
      <c r="K27" s="75">
        <f>SUM(CHILLURCO!K27+CRIOLLO!K27+'DOMINGO SAVIO'!K27+GUACACALLO!K27+'HUMBERTO M ORDOÑEZ'!K27+'JORGE V CORDOVEZ'!K27+'JOSE E RIVERA'!K27+'LA LAGUNA'!K27+'LICEO S ANDINO'!K27+MONTESSORI!K27+NACIONAL!K27+NORMAL!K27+PALMARITO!K27+PACHAKUTI!K27+VILLAFATIMA!K27+WINNIPEG!K27)</f>
        <v>433</v>
      </c>
      <c r="L27" s="75">
        <f>SUM(CHILLURCO!L27+CRIOLLO!L27+'DOMINGO SAVIO'!L27+GUACACALLO!L27+'HUMBERTO M ORDOÑEZ'!L27+'JORGE V CORDOVEZ'!L27+'JOSE E RIVERA'!L27+'LA LAGUNA'!L27+'LICEO S ANDINO'!L27+MONTESSORI!L27+NACIONAL!L27+NORMAL!L27+PALMARITO!L27+PACHAKUTI!L27+VILLAFATIMA!L27+WINNIPEG!L27)</f>
        <v>537</v>
      </c>
      <c r="M27" s="75">
        <f>SUM(CHILLURCO!M27+CRIOLLO!M27+'DOMINGO SAVIO'!M27+GUACACALLO!M27+'HUMBERTO M ORDOÑEZ'!M27+'JORGE V CORDOVEZ'!M27+'JOSE E RIVERA'!M27+'LA LAGUNA'!M27+'LICEO S ANDINO'!M27+MONTESSORI!M27+NACIONAL!M27+NORMAL!M27+PALMARITO!M27+PACHAKUTI!M27+VILLAFATIMA!M27+WINNIPEG!M27)</f>
        <v>543</v>
      </c>
      <c r="N27" s="75">
        <f>SUM(CHILLURCO!N27+CRIOLLO!N27+'DOMINGO SAVIO'!N27+GUACACALLO!N27+'HUMBERTO M ORDOÑEZ'!N27+'JORGE V CORDOVEZ'!N27+'JOSE E RIVERA'!N27+'LA LAGUNA'!N27+'LICEO S ANDINO'!N27+MONTESSORI!N27+NACIONAL!N27+NORMAL!N27+PALMARITO!N27+PACHAKUTI!N27+VILLAFATIMA!N27+WINNIPEG!N27)</f>
        <v>554</v>
      </c>
      <c r="O27" s="75">
        <f>SUM(CHILLURCO!O27+CRIOLLO!O27+'DOMINGO SAVIO'!O27+GUACACALLO!O27+'HUMBERTO M ORDOÑEZ'!O27+'JORGE V CORDOVEZ'!O27+'JOSE E RIVERA'!O27+'LA LAGUNA'!O27+'LICEO S ANDINO'!O27+MONTESSORI!O27+NACIONAL!O27+NORMAL!O27+PALMARITO!O27+PACHAKUTI!O27+VILLAFATIMA!O27+WINNIPEG!O27)</f>
        <v>556</v>
      </c>
      <c r="P27" s="75">
        <f>SUM(CHILLURCO!P27+CRIOLLO!P27+'DOMINGO SAVIO'!P27+GUACACALLO!P27+'HUMBERTO M ORDOÑEZ'!P27+'JORGE V CORDOVEZ'!P27+'JOSE E RIVERA'!P27+'LA LAGUNA'!P27+'LICEO S ANDINO'!P27+MONTESSORI!P27+NACIONAL!P27+NORMAL!P27+PALMARITO!P27+PACHAKUTI!P27+VILLAFATIMA!P27+WINNIPEG!P27)</f>
        <v>505</v>
      </c>
      <c r="Q27" s="75">
        <f>SUM(CHILLURCO!Q27+CRIOLLO!Q27+'DOMINGO SAVIO'!Q27+GUACACALLO!Q27+'HUMBERTO M ORDOÑEZ'!Q27+'JORGE V CORDOVEZ'!Q27+'JOSE E RIVERA'!Q27+'LA LAGUNA'!Q27+'LICEO S ANDINO'!Q27+MONTESSORI!Q27+NACIONAL!Q27+NORMAL!Q27+PALMARITO!Q27+PACHAKUTI!Q27+VILLAFATIMA!Q27+WINNIPEG!Q27)</f>
        <v>455</v>
      </c>
      <c r="R27" s="75">
        <f>SUM(CHILLURCO!R27+CRIOLLO!R27+'DOMINGO SAVIO'!R27+GUACACALLO!R27+'HUMBERTO M ORDOÑEZ'!R27+'JORGE V CORDOVEZ'!R27+'JOSE E RIVERA'!R27+'LA LAGUNA'!R27+'LICEO S ANDINO'!R27+MONTESSORI!R27+NACIONAL!R27+NORMAL!R27+PALMARITO!R27+PACHAKUTI!R27+VILLAFATIMA!R27+WINNIPEG!R27)</f>
        <v>486</v>
      </c>
      <c r="S27" s="75">
        <f>SUM(CHILLURCO!S27+CRIOLLO!S27+'DOMINGO SAVIO'!S27+GUACACALLO!S27+'HUMBERTO M ORDOÑEZ'!S27+'JORGE V CORDOVEZ'!S27+'JOSE E RIVERA'!S27+'LA LAGUNA'!S27+'LICEO S ANDINO'!S27+MONTESSORI!S27+NACIONAL!S27+NORMAL!S27+PALMARITO!S27+PACHAKUTI!S27+VILLAFATIMA!S27+WINNIPEG!S27)</f>
        <v>472</v>
      </c>
      <c r="T27" s="46">
        <f>SUM(CHILLURCO!T27+CRIOLLO!T27+'DOMINGO SAVIO'!T27+GUACACALLO!T27+'HUMBERTO M ORDOÑEZ'!T27+'JORGE V CORDOVEZ'!T27+'JOSE E RIVERA'!T27+'LA LAGUNA'!T27+'LICEO S ANDINO'!T27+MONTESSORI!T27+NACIONAL!T27+NORMAL!T27+PALMARITO!T27+PACHAKUTI!T27+VILLAFATIMA!T27+WINNIPEG!T27)</f>
        <v>336</v>
      </c>
    </row>
    <row r="28" spans="2:20" x14ac:dyDescent="0.25">
      <c r="B28" s="27" t="s">
        <v>20</v>
      </c>
      <c r="C28" s="44">
        <f>SUM(CHILLURCO!C28+CRIOLLO!C28+'DOMINGO SAVIO'!C28+GUACACALLO!C28+'HUMBERTO M ORDOÑEZ'!C28+'JORGE V CORDOVEZ'!C28+'JOSE E RIVERA'!C28+'LA LAGUNA'!C28+'LICEO S ANDINO'!C28+MONTESSORI!C28+NACIONAL!C28+NORMAL!C28+PALMARITO!C28+PACHAKUTI!C28+VILLAFATIMA!C28+WINNIPEG!C28)</f>
        <v>0</v>
      </c>
      <c r="D28" s="45">
        <f>SUM(CHILLURCO!D28+CRIOLLO!D28+'DOMINGO SAVIO'!D28+GUACACALLO!D28+'HUMBERTO M ORDOÑEZ'!D28+'JORGE V CORDOVEZ'!D28+'JOSE E RIVERA'!D28+'LA LAGUNA'!D28+'LICEO S ANDINO'!D28+MONTESSORI!D28+NACIONAL!D28+NORMAL!D28+PALMARITO!D28+PACHAKUTI!D28+VILLAFATIMA!D28+WINNIPEG!D28)</f>
        <v>30</v>
      </c>
      <c r="E28" s="45">
        <f>SUM(CHILLURCO!E28+CRIOLLO!E28+'DOMINGO SAVIO'!E28+GUACACALLO!E28+'HUMBERTO M ORDOÑEZ'!E28+'JORGE V CORDOVEZ'!E28+'JOSE E RIVERA'!E28+'LA LAGUNA'!E28+'LICEO S ANDINO'!E28+MONTESSORI!E28+NACIONAL!E28+NORMAL!E28+PALMARITO!E28+PACHAKUTI!E28+VILLAFATIMA!E28+WINNIPEG!E28)</f>
        <v>1</v>
      </c>
      <c r="F28" s="45">
        <f>SUM(CHILLURCO!F28+CRIOLLO!F28+'DOMINGO SAVIO'!F28+GUACACALLO!F28+'HUMBERTO M ORDOÑEZ'!F28+'JORGE V CORDOVEZ'!F28+'JOSE E RIVERA'!F28+'LA LAGUNA'!F28+'LICEO S ANDINO'!F28+MONTESSORI!F28+NACIONAL!F28+NORMAL!F28+PALMARITO!F28+PACHAKUTI!F28+VILLAFATIMA!F28+WINNIPEG!F28)</f>
        <v>28</v>
      </c>
      <c r="G28" s="45">
        <f>SUM(CHILLURCO!G28+CRIOLLO!G28+'DOMINGO SAVIO'!G28+GUACACALLO!G28+'HUMBERTO M ORDOÑEZ'!G28+'JORGE V CORDOVEZ'!G28+'JOSE E RIVERA'!G28+'LA LAGUNA'!G28+'LICEO S ANDINO'!G28+MONTESSORI!G28+NACIONAL!G28+NORMAL!G28+PALMARITO!G28+PACHAKUTI!G28+VILLAFATIMA!G28+WINNIPEG!G28)</f>
        <v>40</v>
      </c>
      <c r="H28" s="45">
        <f>SUM(CHILLURCO!H28+CRIOLLO!H28+'DOMINGO SAVIO'!H28+GUACACALLO!H28+'HUMBERTO M ORDOÑEZ'!H28+'JORGE V CORDOVEZ'!H28+'JOSE E RIVERA'!H28+'LA LAGUNA'!H28+'LICEO S ANDINO'!H28+MONTESSORI!H28+NACIONAL!H28+NORMAL!H28+PALMARITO!H28+PACHAKUTI!H28+VILLAFATIMA!H28+WINNIPEG!H28)</f>
        <v>52</v>
      </c>
      <c r="I28" s="45">
        <f>SUM(CHILLURCO!I28+CRIOLLO!I28+'DOMINGO SAVIO'!I28+GUACACALLO!I28+'HUMBERTO M ORDOÑEZ'!I28+'JORGE V CORDOVEZ'!I28+'JOSE E RIVERA'!I28+'LA LAGUNA'!I28+'LICEO S ANDINO'!I28+MONTESSORI!I28+NACIONAL!I28+NORMAL!I28+PALMARITO!I28+PACHAKUTI!I28+VILLAFATIMA!I28+WINNIPEG!I28)</f>
        <v>374</v>
      </c>
      <c r="J28" s="45">
        <f>SUM(CHILLURCO!J28+CRIOLLO!J28+'DOMINGO SAVIO'!J28+GUACACALLO!J28+'HUMBERTO M ORDOÑEZ'!J28+'JORGE V CORDOVEZ'!J28+'JOSE E RIVERA'!J28+'LA LAGUNA'!J28+'LICEO S ANDINO'!J28+MONTESSORI!J28+NACIONAL!J28+NORMAL!J28+PALMARITO!J28+PACHAKUTI!J28+VILLAFATIMA!J28+WINNIPEG!J28)</f>
        <v>114</v>
      </c>
      <c r="K28" s="75">
        <f>SUM(CHILLURCO!K28+CRIOLLO!K28+'DOMINGO SAVIO'!K28+GUACACALLO!K28+'HUMBERTO M ORDOÑEZ'!K28+'JORGE V CORDOVEZ'!K28+'JOSE E RIVERA'!K28+'LA LAGUNA'!K28+'LICEO S ANDINO'!K28+MONTESSORI!K28+NACIONAL!K28+NORMAL!K28+PALMARITO!K28+PACHAKUTI!K28+VILLAFATIMA!K28+WINNIPEG!K28)</f>
        <v>125</v>
      </c>
      <c r="L28" s="75">
        <f>SUM(CHILLURCO!L28+CRIOLLO!L28+'DOMINGO SAVIO'!L28+GUACACALLO!L28+'HUMBERTO M ORDOÑEZ'!L28+'JORGE V CORDOVEZ'!L28+'JOSE E RIVERA'!L28+'LA LAGUNA'!L28+'LICEO S ANDINO'!L28+MONTESSORI!L28+NACIONAL!L28+NORMAL!L28+PALMARITO!L28+PACHAKUTI!L28+VILLAFATIMA!L28+WINNIPEG!L28)</f>
        <v>337</v>
      </c>
      <c r="M28" s="75">
        <f>SUM(CHILLURCO!M28+CRIOLLO!M28+'DOMINGO SAVIO'!M28+GUACACALLO!M28+'HUMBERTO M ORDOÑEZ'!M28+'JORGE V CORDOVEZ'!M28+'JOSE E RIVERA'!M28+'LA LAGUNA'!M28+'LICEO S ANDINO'!M28+MONTESSORI!M28+NACIONAL!M28+NORMAL!M28+PALMARITO!M28+PACHAKUTI!M28+VILLAFATIMA!M28+WINNIPEG!M28)</f>
        <v>196</v>
      </c>
      <c r="N28" s="75">
        <f>SUM(CHILLURCO!N28+CRIOLLO!N28+'DOMINGO SAVIO'!N28+GUACACALLO!N28+'HUMBERTO M ORDOÑEZ'!N28+'JORGE V CORDOVEZ'!N28+'JOSE E RIVERA'!N28+'LA LAGUNA'!N28+'LICEO S ANDINO'!N28+MONTESSORI!N28+NACIONAL!N28+NORMAL!N28+PALMARITO!N28+PACHAKUTI!N28+VILLAFATIMA!N28+WINNIPEG!N28)</f>
        <v>89</v>
      </c>
      <c r="O28" s="75">
        <f>SUM(CHILLURCO!O28+CRIOLLO!O28+'DOMINGO SAVIO'!O28+GUACACALLO!O28+'HUMBERTO M ORDOÑEZ'!O28+'JORGE V CORDOVEZ'!O28+'JOSE E RIVERA'!O28+'LA LAGUNA'!O28+'LICEO S ANDINO'!O28+MONTESSORI!O28+NACIONAL!O28+NORMAL!O28+PALMARITO!O28+PACHAKUTI!O28+VILLAFATIMA!O28+WINNIPEG!O28)</f>
        <v>94</v>
      </c>
      <c r="P28" s="75">
        <f>SUM(CHILLURCO!P28+CRIOLLO!P28+'DOMINGO SAVIO'!P28+GUACACALLO!P28+'HUMBERTO M ORDOÑEZ'!P28+'JORGE V CORDOVEZ'!P28+'JOSE E RIVERA'!P28+'LA LAGUNA'!P28+'LICEO S ANDINO'!P28+MONTESSORI!P28+NACIONAL!P28+NORMAL!P28+PALMARITO!P28+PACHAKUTI!P28+VILLAFATIMA!P28+WINNIPEG!P28)</f>
        <v>14</v>
      </c>
      <c r="Q28" s="75">
        <f>SUM(CHILLURCO!Q28+CRIOLLO!Q28+'DOMINGO SAVIO'!Q28+GUACACALLO!Q28+'HUMBERTO M ORDOÑEZ'!Q28+'JORGE V CORDOVEZ'!Q28+'JOSE E RIVERA'!Q28+'LA LAGUNA'!Q28+'LICEO S ANDINO'!Q28+MONTESSORI!Q28+NACIONAL!Q28+NORMAL!Q28+PALMARITO!Q28+PACHAKUTI!Q28+VILLAFATIMA!Q28+WINNIPEG!Q28)</f>
        <v>10</v>
      </c>
      <c r="R28" s="75">
        <f>SUM(CHILLURCO!R28+CRIOLLO!R28+'DOMINGO SAVIO'!R28+GUACACALLO!R28+'HUMBERTO M ORDOÑEZ'!R28+'JORGE V CORDOVEZ'!R28+'JOSE E RIVERA'!R28+'LA LAGUNA'!R28+'LICEO S ANDINO'!R28+MONTESSORI!R28+NACIONAL!R28+NORMAL!R28+PALMARITO!R28+PACHAKUTI!R28+VILLAFATIMA!R28+WINNIPEG!R28)</f>
        <v>0</v>
      </c>
      <c r="S28" s="75">
        <f>SUM(CHILLURCO!S28+CRIOLLO!S28+'DOMINGO SAVIO'!S28+GUACACALLO!S28+'HUMBERTO M ORDOÑEZ'!S28+'JORGE V CORDOVEZ'!S28+'JOSE E RIVERA'!S28+'LA LAGUNA'!S28+'LICEO S ANDINO'!S28+MONTESSORI!S28+NACIONAL!S28+NORMAL!S28+PALMARITO!S28+PACHAKUTI!S28+VILLAFATIMA!S28+WINNIPEG!S28)</f>
        <v>0</v>
      </c>
      <c r="T28" s="46">
        <f>SUM(CHILLURCO!T28+CRIOLLO!T28+'DOMINGO SAVIO'!T28+GUACACALLO!T28+'HUMBERTO M ORDOÑEZ'!T28+'JORGE V CORDOVEZ'!T28+'JOSE E RIVERA'!T28+'LA LAGUNA'!T28+'LICEO S ANDINO'!T28+MONTESSORI!T28+NACIONAL!T28+NORMAL!T28+PALMARITO!T28+PACHAKUTI!T28+VILLAFATIMA!T28+WINNIPEG!T28)</f>
        <v>0</v>
      </c>
    </row>
    <row r="29" spans="2:20" x14ac:dyDescent="0.25">
      <c r="B29" s="28">
        <v>41</v>
      </c>
      <c r="C29" s="47"/>
      <c r="D29" s="48"/>
      <c r="E29" s="48"/>
      <c r="F29" s="48"/>
      <c r="G29" s="48"/>
      <c r="H29" s="48"/>
      <c r="I29" s="48"/>
      <c r="J29" s="48"/>
      <c r="K29" s="82"/>
      <c r="L29" s="82"/>
      <c r="M29" s="82"/>
      <c r="N29" s="82"/>
      <c r="O29" s="82"/>
      <c r="P29" s="82"/>
      <c r="Q29" s="75"/>
      <c r="R29" s="75">
        <f>SUM(CHILLURCO!R29+CRIOLLO!R29+'DOMINGO SAVIO'!R29+GUACACALLO!R29+'HUMBERTO M ORDOÑEZ'!R29+'JORGE V CORDOVEZ'!R29+'JOSE E RIVERA'!R29+'LA LAGUNA'!R29+'LICEO S ANDINO'!R29+MONTESSORI!R29+NACIONAL!R29+NORMAL!R29+PALMARITO!R29+PACHAKUTI!R29+VILLAFATIMA!R29+WINNIPEG!R29)</f>
        <v>29</v>
      </c>
      <c r="S29" s="75">
        <f>SUM(CHILLURCO!S29+CRIOLLO!S29+'DOMINGO SAVIO'!S29+GUACACALLO!S29+'HUMBERTO M ORDOÑEZ'!S29+'JORGE V CORDOVEZ'!S29+'JOSE E RIVERA'!S29+'LA LAGUNA'!S29+'LICEO S ANDINO'!S29+MONTESSORI!S29+NACIONAL!S29+NORMAL!S29+PALMARITO!S29+PACHAKUTI!S29+VILLAFATIMA!S29+WINNIPEG!S29)</f>
        <v>22</v>
      </c>
      <c r="T29" s="46">
        <f>SUM(CHILLURCO!T29+CRIOLLO!T29+'DOMINGO SAVIO'!T29+GUACACALLO!T29+'HUMBERTO M ORDOÑEZ'!T29+'JORGE V CORDOVEZ'!T29+'JOSE E RIVERA'!T29+'LA LAGUNA'!T29+'LICEO S ANDINO'!T29+MONTESSORI!T29+NACIONAL!T29+NORMAL!T29+PALMARITO!T29+PACHAKUTI!T29+VILLAFATIMA!T29+WINNIPEG!T29)</f>
        <v>38</v>
      </c>
    </row>
    <row r="30" spans="2:20" x14ac:dyDescent="0.25">
      <c r="B30" s="28">
        <v>42</v>
      </c>
      <c r="C30" s="47"/>
      <c r="D30" s="48"/>
      <c r="E30" s="48"/>
      <c r="F30" s="48"/>
      <c r="G30" s="48"/>
      <c r="H30" s="48"/>
      <c r="I30" s="48"/>
      <c r="J30" s="48"/>
      <c r="K30" s="82"/>
      <c r="L30" s="82"/>
      <c r="M30" s="82"/>
      <c r="N30" s="82"/>
      <c r="O30" s="82"/>
      <c r="P30" s="82"/>
      <c r="Q30" s="75"/>
      <c r="R30" s="75">
        <f>SUM(CHILLURCO!R30+CRIOLLO!R30+'DOMINGO SAVIO'!R30+GUACACALLO!R30+'HUMBERTO M ORDOÑEZ'!R30+'JORGE V CORDOVEZ'!R30+'JOSE E RIVERA'!R30+'LA LAGUNA'!R30+'LICEO S ANDINO'!R30+MONTESSORI!R30+NACIONAL!R30+NORMAL!R30+PALMARITO!R30+PACHAKUTI!R30+VILLAFATIMA!R30+WINNIPEG!R30)</f>
        <v>24</v>
      </c>
      <c r="S30" s="75">
        <f>SUM(CHILLURCO!S30+CRIOLLO!S30+'DOMINGO SAVIO'!S30+GUACACALLO!S30+'HUMBERTO M ORDOÑEZ'!S30+'JORGE V CORDOVEZ'!S30+'JOSE E RIVERA'!S30+'LA LAGUNA'!S30+'LICEO S ANDINO'!S30+MONTESSORI!S30+NACIONAL!S30+NORMAL!S30+PALMARITO!S30+PACHAKUTI!S30+VILLAFATIMA!S30+WINNIPEG!S30)</f>
        <v>35</v>
      </c>
      <c r="T30" s="46">
        <f>SUM(CHILLURCO!T30+CRIOLLO!T30+'DOMINGO SAVIO'!T30+GUACACALLO!T30+'HUMBERTO M ORDOÑEZ'!T30+'JORGE V CORDOVEZ'!T30+'JOSE E RIVERA'!T30+'LA LAGUNA'!T30+'LICEO S ANDINO'!T30+MONTESSORI!T30+NACIONAL!T30+NORMAL!T30+PALMARITO!T30+PACHAKUTI!T30+VILLAFATIMA!T30+WINNIPEG!T30)</f>
        <v>29</v>
      </c>
    </row>
    <row r="31" spans="2:20" x14ac:dyDescent="0.25">
      <c r="B31" s="28">
        <v>43</v>
      </c>
      <c r="C31" s="47"/>
      <c r="D31" s="48"/>
      <c r="E31" s="48"/>
      <c r="F31" s="48"/>
      <c r="G31" s="48"/>
      <c r="H31" s="48"/>
      <c r="I31" s="48"/>
      <c r="J31" s="48"/>
      <c r="K31" s="82"/>
      <c r="L31" s="82"/>
      <c r="M31" s="82"/>
      <c r="N31" s="82"/>
      <c r="O31" s="82"/>
      <c r="P31" s="82"/>
      <c r="Q31" s="75"/>
      <c r="R31" s="75">
        <f>SUM(CHILLURCO!R31+CRIOLLO!R31+'DOMINGO SAVIO'!R31+GUACACALLO!R31+'HUMBERTO M ORDOÑEZ'!R31+'JORGE V CORDOVEZ'!R31+'JOSE E RIVERA'!R31+'LA LAGUNA'!R31+'LICEO S ANDINO'!R31+MONTESSORI!R31+NACIONAL!R31+NORMAL!R31+PALMARITO!R31+PACHAKUTI!R31+VILLAFATIMA!R31+WINNIPEG!R31)</f>
        <v>43</v>
      </c>
      <c r="S31" s="75">
        <f>SUM(CHILLURCO!S31+CRIOLLO!S31+'DOMINGO SAVIO'!S31+GUACACALLO!S31+'HUMBERTO M ORDOÑEZ'!S31+'JORGE V CORDOVEZ'!S31+'JOSE E RIVERA'!S31+'LA LAGUNA'!S31+'LICEO S ANDINO'!S31+MONTESSORI!S31+NACIONAL!S31+NORMAL!S31+PALMARITO!S31+PACHAKUTI!S31+VILLAFATIMA!S31+WINNIPEG!S31)</f>
        <v>22</v>
      </c>
      <c r="T31" s="46">
        <f>SUM(CHILLURCO!T31+CRIOLLO!T31+'DOMINGO SAVIO'!T31+GUACACALLO!T31+'HUMBERTO M ORDOÑEZ'!T31+'JORGE V CORDOVEZ'!T31+'JOSE E RIVERA'!T31+'LA LAGUNA'!T31+'LICEO S ANDINO'!T31+MONTESSORI!T31+NACIONAL!T31+NORMAL!T31+PALMARITO!T31+PACHAKUTI!T31+VILLAFATIMA!T31+WINNIPEG!T31)</f>
        <v>14</v>
      </c>
    </row>
    <row r="32" spans="2:20" x14ac:dyDescent="0.25">
      <c r="B32" s="28">
        <v>44</v>
      </c>
      <c r="C32" s="47"/>
      <c r="D32" s="48"/>
      <c r="E32" s="48"/>
      <c r="F32" s="48"/>
      <c r="G32" s="48"/>
      <c r="H32" s="48"/>
      <c r="I32" s="48"/>
      <c r="J32" s="48"/>
      <c r="K32" s="82"/>
      <c r="L32" s="82"/>
      <c r="M32" s="82"/>
      <c r="N32" s="82"/>
      <c r="O32" s="82"/>
      <c r="P32" s="82"/>
      <c r="Q32" s="75"/>
      <c r="R32" s="75">
        <f>SUM(CHILLURCO!R32+CRIOLLO!R32+'DOMINGO SAVIO'!R32+GUACACALLO!R32+'HUMBERTO M ORDOÑEZ'!R32+'JORGE V CORDOVEZ'!R32+'JOSE E RIVERA'!R32+'LA LAGUNA'!R32+'LICEO S ANDINO'!R32+MONTESSORI!R32+NACIONAL!R32+NORMAL!R32+PALMARITO!R32+PACHAKUTI!R32+VILLAFATIMA!R32+WINNIPEG!R32)</f>
        <v>36</v>
      </c>
      <c r="S32" s="75">
        <f>SUM(CHILLURCO!S32+CRIOLLO!S32+'DOMINGO SAVIO'!S32+GUACACALLO!S32+'HUMBERTO M ORDOÑEZ'!S32+'JORGE V CORDOVEZ'!S32+'JOSE E RIVERA'!S32+'LA LAGUNA'!S32+'LICEO S ANDINO'!S32+MONTESSORI!S32+NACIONAL!S32+NORMAL!S32+PALMARITO!S32+PACHAKUTI!S32+VILLAFATIMA!S32+WINNIPEG!S32)</f>
        <v>35</v>
      </c>
      <c r="T32" s="46">
        <f>SUM(CHILLURCO!T32+CRIOLLO!T32+'DOMINGO SAVIO'!T32+GUACACALLO!T32+'HUMBERTO M ORDOÑEZ'!T32+'JORGE V CORDOVEZ'!T32+'JOSE E RIVERA'!T32+'LA LAGUNA'!T32+'LICEO S ANDINO'!T32+MONTESSORI!T32+NACIONAL!T32+NORMAL!T32+PALMARITO!T32+PACHAKUTI!T32+VILLAFATIMA!T32+WINNIPEG!T32)</f>
        <v>28</v>
      </c>
    </row>
    <row r="33" spans="2:20" x14ac:dyDescent="0.25">
      <c r="B33" s="28">
        <v>45</v>
      </c>
      <c r="C33" s="47"/>
      <c r="D33" s="48"/>
      <c r="E33" s="48"/>
      <c r="F33" s="48"/>
      <c r="G33" s="48"/>
      <c r="H33" s="48"/>
      <c r="I33" s="48"/>
      <c r="J33" s="48"/>
      <c r="K33" s="82"/>
      <c r="L33" s="82"/>
      <c r="M33" s="82"/>
      <c r="N33" s="82"/>
      <c r="O33" s="82"/>
      <c r="P33" s="82"/>
      <c r="Q33" s="75"/>
      <c r="R33" s="75">
        <f>SUM(CHILLURCO!R33+CRIOLLO!R33+'DOMINGO SAVIO'!R33+GUACACALLO!R33+'HUMBERTO M ORDOÑEZ'!R33+'JORGE V CORDOVEZ'!R33+'JOSE E RIVERA'!R33+'LA LAGUNA'!R33+'LICEO S ANDINO'!R33+MONTESSORI!R33+NACIONAL!R33+NORMAL!R33+PALMARITO!R33+PACHAKUTI!R33+VILLAFATIMA!R33+WINNIPEG!R33)</f>
        <v>48</v>
      </c>
      <c r="S33" s="75">
        <f>SUM(CHILLURCO!S33+CRIOLLO!S33+'DOMINGO SAVIO'!S33+GUACACALLO!S33+'HUMBERTO M ORDOÑEZ'!S33+'JORGE V CORDOVEZ'!S33+'JOSE E RIVERA'!S33+'LA LAGUNA'!S33+'LICEO S ANDINO'!S33+MONTESSORI!S33+NACIONAL!S33+NORMAL!S33+PALMARITO!S33+PACHAKUTI!S33+VILLAFATIMA!S33+WINNIPEG!S33)</f>
        <v>29</v>
      </c>
      <c r="T33" s="46">
        <f>SUM(CHILLURCO!T33+CRIOLLO!T33+'DOMINGO SAVIO'!T33+GUACACALLO!T33+'HUMBERTO M ORDOÑEZ'!T33+'JORGE V CORDOVEZ'!T33+'JOSE E RIVERA'!T33+'LA LAGUNA'!T33+'LICEO S ANDINO'!T33+MONTESSORI!T33+NACIONAL!T33+NORMAL!T33+PALMARITO!T33+PACHAKUTI!T33+VILLAFATIMA!T33+WINNIPEG!T33)</f>
        <v>17</v>
      </c>
    </row>
    <row r="34" spans="2:20" ht="15.75" thickBot="1" x14ac:dyDescent="0.3">
      <c r="B34" s="28" t="s">
        <v>21</v>
      </c>
      <c r="C34" s="47">
        <f>SUM(CHILLURCO!C34+CRIOLLO!C34+'DOMINGO SAVIO'!C34+GUACACALLO!C34+'HUMBERTO M ORDOÑEZ'!C34+'JORGE V CORDOVEZ'!C34+'JOSE E RIVERA'!C34+'LA LAGUNA'!C34+'LICEO S ANDINO'!C34+MONTESSORI!C34+NACIONAL!C34+NORMAL!C34+PALMARITO!C34+PACHAKUTI!C34+VILLAFATIMA!C34+WINNIPEG!C34)</f>
        <v>79</v>
      </c>
      <c r="D34" s="48">
        <f>SUM(CHILLURCO!D34+CRIOLLO!D34+'DOMINGO SAVIO'!D34+GUACACALLO!D34+'HUMBERTO M ORDOÑEZ'!D34+'JORGE V CORDOVEZ'!D34+'JOSE E RIVERA'!D34+'LA LAGUNA'!D34+'LICEO S ANDINO'!D34+MONTESSORI!D34+NACIONAL!D34+NORMAL!D34+PALMARITO!D34+PACHAKUTI!D34+VILLAFATIMA!D34+WINNIPEG!D34)</f>
        <v>52</v>
      </c>
      <c r="E34" s="48">
        <f>SUM(CHILLURCO!E34+CRIOLLO!E34+'DOMINGO SAVIO'!E34+GUACACALLO!E34+'HUMBERTO M ORDOÑEZ'!E34+'JORGE V CORDOVEZ'!E34+'JOSE E RIVERA'!E34+'LA LAGUNA'!E34+'LICEO S ANDINO'!E34+MONTESSORI!E34+NACIONAL!E34+NORMAL!E34+PALMARITO!E34+PACHAKUTI!E34+VILLAFATIMA!E34+WINNIPEG!E34)</f>
        <v>22</v>
      </c>
      <c r="F34" s="48">
        <f>SUM(CHILLURCO!F34+CRIOLLO!F34+'DOMINGO SAVIO'!F34+GUACACALLO!F34+'HUMBERTO M ORDOÑEZ'!F34+'JORGE V CORDOVEZ'!F34+'JOSE E RIVERA'!F34+'LA LAGUNA'!F34+'LICEO S ANDINO'!F34+MONTESSORI!F34+NACIONAL!F34+NORMAL!F34+PALMARITO!F34+PACHAKUTI!F34+VILLAFATIMA!F34+WINNIPEG!F34)</f>
        <v>24</v>
      </c>
      <c r="G34" s="48">
        <f>SUM(CHILLURCO!G34+CRIOLLO!G34+'DOMINGO SAVIO'!G34+GUACACALLO!G34+'HUMBERTO M ORDOÑEZ'!G34+'JORGE V CORDOVEZ'!G34+'JOSE E RIVERA'!G34+'LA LAGUNA'!G34+'LICEO S ANDINO'!G34+MONTESSORI!G34+NACIONAL!G34+NORMAL!G34+PALMARITO!G34+PACHAKUTI!G34+VILLAFATIMA!G34+WINNIPEG!G34)</f>
        <v>28</v>
      </c>
      <c r="H34" s="48">
        <f>SUM(CHILLURCO!H34+CRIOLLO!H34+'DOMINGO SAVIO'!H34+GUACACALLO!H34+'HUMBERTO M ORDOÑEZ'!H34+'JORGE V CORDOVEZ'!H34+'JOSE E RIVERA'!H34+'LA LAGUNA'!H34+'LICEO S ANDINO'!H34+MONTESSORI!H34+NACIONAL!H34+NORMAL!H34+PALMARITO!H34+PACHAKUTI!H34+VILLAFATIMA!H34+WINNIPEG!H34)</f>
        <v>24</v>
      </c>
      <c r="I34" s="48">
        <f>SUM(CHILLURCO!I34+CRIOLLO!I34+'DOMINGO SAVIO'!I34+GUACACALLO!I34+'HUMBERTO M ORDOÑEZ'!I34+'JORGE V CORDOVEZ'!I34+'JOSE E RIVERA'!I34+'LA LAGUNA'!I34+'LICEO S ANDINO'!I34+MONTESSORI!I34+NACIONAL!I34+NORMAL!I34+PALMARITO!I34+PACHAKUTI!I34+VILLAFATIMA!I34+WINNIPEG!I34)</f>
        <v>18</v>
      </c>
      <c r="J34" s="48">
        <f>SUM(CHILLURCO!J34+CRIOLLO!J34+'DOMINGO SAVIO'!J34+GUACACALLO!J34+'HUMBERTO M ORDOÑEZ'!J34+'JORGE V CORDOVEZ'!J34+'JOSE E RIVERA'!J34+'LA LAGUNA'!J34+'LICEO S ANDINO'!J34+MONTESSORI!J34+NACIONAL!J34+NORMAL!J34+PALMARITO!J34+PACHAKUTI!J34+VILLAFATIMA!J34+WINNIPEG!J34)</f>
        <v>19</v>
      </c>
      <c r="K34" s="82">
        <f>SUM(CHILLURCO!K34+CRIOLLO!K34+'DOMINGO SAVIO'!K34+GUACACALLO!K34+'HUMBERTO M ORDOÑEZ'!K34+'JORGE V CORDOVEZ'!K34+'JOSE E RIVERA'!K34+'LA LAGUNA'!K34+'LICEO S ANDINO'!K34+MONTESSORI!K34+NACIONAL!K34+NORMAL!K34+PALMARITO!K34+PACHAKUTI!K34+VILLAFATIMA!K34+WINNIPEG!K34)</f>
        <v>22</v>
      </c>
      <c r="L34" s="82">
        <f>SUM(CHILLURCO!L34+CRIOLLO!L34+'DOMINGO SAVIO'!L34+GUACACALLO!L34+'HUMBERTO M ORDOÑEZ'!L34+'JORGE V CORDOVEZ'!L34+'JOSE E RIVERA'!L34+'LA LAGUNA'!L34+'LICEO S ANDINO'!L34+MONTESSORI!L34+NACIONAL!L34+NORMAL!L34+PALMARITO!L34+PACHAKUTI!L34+VILLAFATIMA!L34+WINNIPEG!L34)</f>
        <v>20</v>
      </c>
      <c r="M34" s="82">
        <f>SUM(CHILLURCO!M34+CRIOLLO!M34+'DOMINGO SAVIO'!M34+GUACACALLO!M34+'HUMBERTO M ORDOÑEZ'!M34+'JORGE V CORDOVEZ'!M34+'JOSE E RIVERA'!M34+'LA LAGUNA'!M34+'LICEO S ANDINO'!M34+MONTESSORI!M34+NACIONAL!M34+NORMAL!M34+PALMARITO!M34+PACHAKUTI!M34+VILLAFATIMA!M34+WINNIPEG!M34)</f>
        <v>11</v>
      </c>
      <c r="N34" s="82">
        <f>SUM(CHILLURCO!N34+CRIOLLO!N34+'DOMINGO SAVIO'!N34+GUACACALLO!N34+'HUMBERTO M ORDOÑEZ'!N34+'JORGE V CORDOVEZ'!N34+'JOSE E RIVERA'!N34+'LA LAGUNA'!N34+'LICEO S ANDINO'!N34+MONTESSORI!N34+NACIONAL!N34+NORMAL!N34+PALMARITO!N34+PACHAKUTI!N34+VILLAFATIMA!N34+WINNIPEG!N34)</f>
        <v>25</v>
      </c>
      <c r="O34" s="82">
        <f>SUM(CHILLURCO!O34+CRIOLLO!O34+'DOMINGO SAVIO'!O34+GUACACALLO!O34+'HUMBERTO M ORDOÑEZ'!O34+'JORGE V CORDOVEZ'!O34+'JOSE E RIVERA'!O34+'LA LAGUNA'!O34+'LICEO S ANDINO'!O34+MONTESSORI!O34+NACIONAL!O34+NORMAL!O34+PALMARITO!O34+PACHAKUTI!O34+VILLAFATIMA!O34+WINNIPEG!O34)</f>
        <v>25</v>
      </c>
      <c r="P34" s="82">
        <f>SUM(CHILLURCO!P34+CRIOLLO!P34+'DOMINGO SAVIO'!P34+GUACACALLO!P34+'HUMBERTO M ORDOÑEZ'!P34+'JORGE V CORDOVEZ'!P34+'JOSE E RIVERA'!P34+'LA LAGUNA'!P34+'LICEO S ANDINO'!P34+MONTESSORI!P34+NACIONAL!P34+NORMAL!P34+PALMARITO!P34+PACHAKUTI!P34+VILLAFATIMA!P34+WINNIPEG!P34)</f>
        <v>21</v>
      </c>
      <c r="Q34" s="82">
        <f>SUM(CHILLURCO!Q34+CRIOLLO!Q34+'DOMINGO SAVIO'!Q34+GUACACALLO!Q34+'HUMBERTO M ORDOÑEZ'!Q34+'JORGE V CORDOVEZ'!Q34+'JOSE E RIVERA'!Q34+'LA LAGUNA'!Q34+'LICEO S ANDINO'!Q34+MONTESSORI!Q34+NACIONAL!Q34+NORMAL!Q34+PALMARITO!Q34+PACHAKUTI!Q34+VILLAFATIMA!Q34+WINNIPEG!Q34)</f>
        <v>21</v>
      </c>
      <c r="R34" s="82">
        <f>SUM(CHILLURCO!R34+CRIOLLO!R34+'DOMINGO SAVIO'!R34+GUACACALLO!R34+'HUMBERTO M ORDOÑEZ'!R34+'JORGE V CORDOVEZ'!R34+'JOSE E RIVERA'!R34+'LA LAGUNA'!R34+'LICEO S ANDINO'!R34+MONTESSORI!R34+NACIONAL!R34+NORMAL!R34+PALMARITO!R34+PACHAKUTI!R34+VILLAFATIMA!R34+WINNIPEG!R34)</f>
        <v>20</v>
      </c>
      <c r="S34" s="82">
        <f>SUM(CHILLURCO!S34+CRIOLLO!S34+'DOMINGO SAVIO'!S34+GUACACALLO!S34+'HUMBERTO M ORDOÑEZ'!S34+'JORGE V CORDOVEZ'!S34+'JOSE E RIVERA'!S34+'LA LAGUNA'!S34+'LICEO S ANDINO'!S34+MONTESSORI!S34+NACIONAL!S34+NORMAL!S34+PALMARITO!S34+PACHAKUTI!S34+VILLAFATIMA!S34+WINNIPEG!S34)</f>
        <v>17</v>
      </c>
      <c r="T34" s="49">
        <f>SUM(CHILLURCO!T34+CRIOLLO!T34+'DOMINGO SAVIO'!T34+GUACACALLO!T34+'HUMBERTO M ORDOÑEZ'!T34+'JORGE V CORDOVEZ'!T34+'JOSE E RIVERA'!T34+'LA LAGUNA'!T34+'LICEO S ANDINO'!T34+MONTESSORI!T34+NACIONAL!T34+NORMAL!T34+PALMARITO!T34+PACHAKUTI!T34+VILLAFATIMA!T34+WINNIPEG!T34)</f>
        <v>22</v>
      </c>
    </row>
    <row r="35" spans="2:20" ht="15.75" thickBot="1" x14ac:dyDescent="0.3">
      <c r="B35" s="29" t="s">
        <v>24</v>
      </c>
      <c r="C35" s="113">
        <f>SUM(CHILLURCO!C35+CRIOLLO!C35+'DOMINGO SAVIO'!C35+GUACACALLO!C35+'HUMBERTO M ORDOÑEZ'!C35+'JORGE V CORDOVEZ'!C35+'JOSE E RIVERA'!C35+'LA LAGUNA'!C35+'LICEO S ANDINO'!C35+MONTESSORI!C35+NACIONAL!C35+NORMAL!C35+PALMARITO!C35+PACHAKUTI!C35+VILLAFATIMA!C35+WINNIPEG!C35)</f>
        <v>27461</v>
      </c>
      <c r="D35" s="111">
        <f>SUM(CHILLURCO!D35+CRIOLLO!D35+'DOMINGO SAVIO'!D35+GUACACALLO!D35+'HUMBERTO M ORDOÑEZ'!D35+'JORGE V CORDOVEZ'!D35+'JOSE E RIVERA'!D35+'LA LAGUNA'!D35+'LICEO S ANDINO'!D35+MONTESSORI!D35+NACIONAL!D35+NORMAL!D35+PALMARITO!D35+PACHAKUTI!D35+VILLAFATIMA!D35+WINNIPEG!D35)</f>
        <v>28196</v>
      </c>
      <c r="E35" s="111">
        <f>SUM(CHILLURCO!E35+CRIOLLO!E35+'DOMINGO SAVIO'!E35+GUACACALLO!E35+'HUMBERTO M ORDOÑEZ'!E35+'JORGE V CORDOVEZ'!E35+'JOSE E RIVERA'!E35+'LA LAGUNA'!E35+'LICEO S ANDINO'!E35+MONTESSORI!E35+NACIONAL!E35+NORMAL!E35+PALMARITO!E35+PACHAKUTI!E35+VILLAFATIMA!E35+WINNIPEG!E35)</f>
        <v>29764</v>
      </c>
      <c r="F35" s="111">
        <f>SUM(CHILLURCO!F35+CRIOLLO!F35+'DOMINGO SAVIO'!F35+GUACACALLO!F35+'HUMBERTO M ORDOÑEZ'!F35+'JORGE V CORDOVEZ'!F35+'JOSE E RIVERA'!F35+'LA LAGUNA'!F35+'LICEO S ANDINO'!F35+MONTESSORI!F35+NACIONAL!F35+NORMAL!F35+PALMARITO!F35+PACHAKUTI!F35+VILLAFATIMA!F35+WINNIPEG!F35)</f>
        <v>29740</v>
      </c>
      <c r="G35" s="111">
        <f>SUM(CHILLURCO!G35+CRIOLLO!G35+'DOMINGO SAVIO'!G35+GUACACALLO!G35+'HUMBERTO M ORDOÑEZ'!G35+'JORGE V CORDOVEZ'!G35+'JOSE E RIVERA'!G35+'LA LAGUNA'!G35+'LICEO S ANDINO'!G35+MONTESSORI!G35+NACIONAL!G35+NORMAL!G35+PALMARITO!G35+PACHAKUTI!G35+VILLAFATIMA!G35+WINNIPEG!G35)</f>
        <v>29910</v>
      </c>
      <c r="H35" s="111">
        <f>SUM(CHILLURCO!H35+CRIOLLO!H35+'DOMINGO SAVIO'!H35+GUACACALLO!H35+'HUMBERTO M ORDOÑEZ'!H35+'JORGE V CORDOVEZ'!H35+'JOSE E RIVERA'!H35+'LA LAGUNA'!H35+'LICEO S ANDINO'!H35+MONTESSORI!H35+NACIONAL!H35+NORMAL!H35+PALMARITO!H35+PACHAKUTI!H35+VILLAFATIMA!H35+WINNIPEG!H35)</f>
        <v>34341</v>
      </c>
      <c r="I35" s="111">
        <f>SUM(CHILLURCO!I35+CRIOLLO!I35+'DOMINGO SAVIO'!I35+GUACACALLO!I35+'HUMBERTO M ORDOÑEZ'!I35+'JORGE V CORDOVEZ'!I35+'JOSE E RIVERA'!I35+'LA LAGUNA'!I35+'LICEO S ANDINO'!I35+MONTESSORI!I35+NACIONAL!I35+NORMAL!I35+PALMARITO!I35+PACHAKUTI!I35+VILLAFATIMA!I35+WINNIPEG!I35)</f>
        <v>33461</v>
      </c>
      <c r="J35" s="111">
        <f>SUM(CHILLURCO!J35+CRIOLLO!J35+'DOMINGO SAVIO'!J35+GUACACALLO!J35+'HUMBERTO M ORDOÑEZ'!J35+'JORGE V CORDOVEZ'!J35+'JOSE E RIVERA'!J35+'LA LAGUNA'!J35+'LICEO S ANDINO'!J35+MONTESSORI!J35+NACIONAL!J35+NORMAL!J35+PALMARITO!J35+PACHAKUTI!J35+VILLAFATIMA!J35+WINNIPEG!J35)</f>
        <v>32713</v>
      </c>
      <c r="K35" s="172">
        <f>SUM(CHILLURCO!K35+CRIOLLO!K35+'DOMINGO SAVIO'!K35+GUACACALLO!K35+'HUMBERTO M ORDOÑEZ'!K35+'JORGE V CORDOVEZ'!K35+'JOSE E RIVERA'!K35+'LA LAGUNA'!K35+'LICEO S ANDINO'!K35+MONTESSORI!K35+NACIONAL!K35+NORMAL!K35+PALMARITO!K35+PACHAKUTI!K35+VILLAFATIMA!K35+WINNIPEG!K35)</f>
        <v>29726</v>
      </c>
      <c r="L35" s="172">
        <f>SUM(CHILLURCO!L35+CRIOLLO!L35+'DOMINGO SAVIO'!L35+GUACACALLO!L35+'HUMBERTO M ORDOÑEZ'!L35+'JORGE V CORDOVEZ'!L35+'JOSE E RIVERA'!L35+'LA LAGUNA'!L35+'LICEO S ANDINO'!L35+MONTESSORI!L35+NACIONAL!L35+NORMAL!L35+PALMARITO!L35+PACHAKUTI!L35+VILLAFATIMA!L35+WINNIPEG!L35)</f>
        <v>29453</v>
      </c>
      <c r="M35" s="172">
        <f>SUM(CHILLURCO!M35+CRIOLLO!M35+'DOMINGO SAVIO'!M35+GUACACALLO!M35+'HUMBERTO M ORDOÑEZ'!M35+'JORGE V CORDOVEZ'!M35+'JOSE E RIVERA'!M35+'LA LAGUNA'!M35+'LICEO S ANDINO'!M35+MONTESSORI!M35+NACIONAL!M35+NORMAL!M35+PALMARITO!M35+PACHAKUTI!M35+VILLAFATIMA!M35+WINNIPEG!M35)</f>
        <v>28684</v>
      </c>
      <c r="N35" s="172">
        <f>SUM(CHILLURCO!N35+CRIOLLO!N35+'DOMINGO SAVIO'!N35+GUACACALLO!N35+'HUMBERTO M ORDOÑEZ'!N35+'JORGE V CORDOVEZ'!N35+'JOSE E RIVERA'!N35+'LA LAGUNA'!N35+'LICEO S ANDINO'!N35+MONTESSORI!N35+NACIONAL!N35+NORMAL!N35+PALMARITO!N35+PACHAKUTI!N35+VILLAFATIMA!N35+WINNIPEG!N35)</f>
        <v>28975</v>
      </c>
      <c r="O35" s="172">
        <f>SUM(CHILLURCO!O35+CRIOLLO!O35+'DOMINGO SAVIO'!O35+GUACACALLO!O35+'HUMBERTO M ORDOÑEZ'!O35+'JORGE V CORDOVEZ'!O35+'JOSE E RIVERA'!O35+'LA LAGUNA'!O35+'LICEO S ANDINO'!O35+MONTESSORI!O35+NACIONAL!O35+NORMAL!O35+PALMARITO!O35+PACHAKUTI!O35+VILLAFATIMA!O35+WINNIPEG!O35)</f>
        <v>28746</v>
      </c>
      <c r="P35" s="172">
        <f>SUM(CHILLURCO!P35+CRIOLLO!P35+'DOMINGO SAVIO'!P35+GUACACALLO!P35+'HUMBERTO M ORDOÑEZ'!P35+'JORGE V CORDOVEZ'!P35+'JOSE E RIVERA'!P35+'LA LAGUNA'!P35+'LICEO S ANDINO'!P35+MONTESSORI!P35+NACIONAL!P35+NORMAL!P35+PALMARITO!P35+PACHAKUTI!P35+VILLAFATIMA!P35+WINNIPEG!P35)</f>
        <v>28562</v>
      </c>
      <c r="Q35" s="172">
        <f>SUM(CHILLURCO!Q35+CRIOLLO!Q35+'DOMINGO SAVIO'!Q35+GUACACALLO!Q35+'HUMBERTO M ORDOÑEZ'!Q35+'JORGE V CORDOVEZ'!Q35+'JOSE E RIVERA'!Q35+'LA LAGUNA'!Q35+'LICEO S ANDINO'!Q35+MONTESSORI!Q35+NACIONAL!Q35+NORMAL!Q35+PALMARITO!Q35+PACHAKUTI!Q35+VILLAFATIMA!Q35+WINNIPEG!Q35)</f>
        <v>28051</v>
      </c>
      <c r="R35" s="172">
        <f>SUM(CHILLURCO!R35+CRIOLLO!R35+'DOMINGO SAVIO'!R35+GUACACALLO!R35+'HUMBERTO M ORDOÑEZ'!R35+'JORGE V CORDOVEZ'!R35+'JOSE E RIVERA'!R35+'LA LAGUNA'!R35+'LICEO S ANDINO'!R35+MONTESSORI!R35+NACIONAL!R35+NORMAL!R35+PALMARITO!R35+PACHAKUTI!R35+VILLAFATIMA!R35+WINNIPEG!R35)</f>
        <v>27958</v>
      </c>
      <c r="S35" s="172">
        <f>SUM(CHILLURCO!S35+CRIOLLO!S35+'DOMINGO SAVIO'!S35+GUACACALLO!S35+'HUMBERTO M ORDOÑEZ'!S35+'JORGE V CORDOVEZ'!S35+'JOSE E RIVERA'!S35+'LA LAGUNA'!S35+'LICEO S ANDINO'!S35+MONTESSORI!S35+NACIONAL!S35+NORMAL!S35+PALMARITO!S35+PACHAKUTI!S35+VILLAFATIMA!S35+WINNIPEG!S35)</f>
        <v>27610</v>
      </c>
      <c r="T35" s="112">
        <f>SUM(CHILLURCO!T35+CRIOLLO!T35+'DOMINGO SAVIO'!T35+GUACACALLO!T35+'HUMBERTO M ORDOÑEZ'!T35+'JORGE V CORDOVEZ'!T35+'JOSE E RIVERA'!T35+'LA LAGUNA'!T35+'LICEO S ANDINO'!T35+MONTESSORI!T35+NACIONAL!T35+NORMAL!T35+PALMARITO!T35+PACHAKUTI!T35+VILLAFATIMA!T35+WINNIPEG!T35)</f>
        <v>27366</v>
      </c>
    </row>
  </sheetData>
  <mergeCells count="3">
    <mergeCell ref="B1:AJ1"/>
    <mergeCell ref="B2:AJ2"/>
    <mergeCell ref="B3:AJ3"/>
  </mergeCells>
  <pageMargins left="0.7" right="0.7" top="0.75" bottom="0.75" header="0.3" footer="0.3"/>
  <pageSetup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PITALITO</vt:lpstr>
      <vt:lpstr>PITALITO GRADO Y ZONA</vt:lpstr>
      <vt:lpstr>COMPARATIVO IE</vt:lpstr>
      <vt:lpstr>CHILLURCO</vt:lpstr>
      <vt:lpstr>CRIOLLO</vt:lpstr>
      <vt:lpstr>DOMINGO SAVIO</vt:lpstr>
      <vt:lpstr>GUACACALLO</vt:lpstr>
      <vt:lpstr>HUMBERTO M ORDOÑEZ</vt:lpstr>
      <vt:lpstr>JORGE V CORDOVEZ</vt:lpstr>
      <vt:lpstr>JOSE E RIVERA</vt:lpstr>
      <vt:lpstr>LA LAGUNA</vt:lpstr>
      <vt:lpstr>LICEO S ANDINO</vt:lpstr>
      <vt:lpstr>MONTESSORI</vt:lpstr>
      <vt:lpstr>NACIONAL</vt:lpstr>
      <vt:lpstr>NORMAL</vt:lpstr>
      <vt:lpstr>PACHAKUTI</vt:lpstr>
      <vt:lpstr>PALMARITO</vt:lpstr>
      <vt:lpstr>VILLAFATIMA</vt:lpstr>
      <vt:lpstr>WINNIPEG</vt:lpstr>
      <vt:lpstr>VALIDACION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COLOMBIA</dc:creator>
  <cp:lastModifiedBy>COBERTURA-D</cp:lastModifiedBy>
  <cp:lastPrinted>2020-06-18T15:04:23Z</cp:lastPrinted>
  <dcterms:created xsi:type="dcterms:W3CDTF">2016-03-09T22:40:44Z</dcterms:created>
  <dcterms:modified xsi:type="dcterms:W3CDTF">2025-11-25T02:11:21Z</dcterms:modified>
</cp:coreProperties>
</file>