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BERTURA-D\Documents\ALCALDIA PITALITO\COBERTURA\ANEXOS 5A Y 6A 2025\"/>
    </mc:Choice>
  </mc:AlternateContent>
  <bookViews>
    <workbookView xWindow="-120" yWindow="-120" windowWidth="29040" windowHeight="15840"/>
  </bookViews>
  <sheets>
    <sheet name="NO OFICIAL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T43" i="1" l="1"/>
  <c r="S43" i="1" l="1"/>
  <c r="R42" i="1"/>
  <c r="Q41" i="1"/>
  <c r="P40" i="1"/>
  <c r="O39" i="1"/>
  <c r="T37" i="1"/>
  <c r="S37" i="1"/>
  <c r="R36" i="1"/>
  <c r="Q35" i="1"/>
  <c r="P34" i="1"/>
  <c r="O33" i="1"/>
  <c r="AN12" i="1"/>
  <c r="AN24" i="1" s="1"/>
  <c r="AN11" i="1"/>
  <c r="AN23" i="1" s="1"/>
  <c r="AN10" i="1"/>
  <c r="AN22" i="1" s="1"/>
  <c r="AN9" i="1"/>
  <c r="AN21" i="1" s="1"/>
  <c r="AN8" i="1"/>
  <c r="AN20" i="1" s="1"/>
  <c r="AN7" i="1"/>
  <c r="AN19" i="1" s="1"/>
  <c r="AM12" i="1" l="1"/>
  <c r="AM11" i="1"/>
  <c r="AM10" i="1"/>
  <c r="AM9" i="1"/>
  <c r="AM8" i="1"/>
  <c r="AM7" i="1"/>
  <c r="AM22" i="1" l="1"/>
  <c r="AM19" i="1"/>
  <c r="AL7" i="1"/>
  <c r="AL8" i="1"/>
  <c r="AM20" i="1" s="1"/>
  <c r="AL9" i="1"/>
  <c r="AM21" i="1" s="1"/>
  <c r="AL10" i="1"/>
  <c r="AL11" i="1"/>
  <c r="AM23" i="1" s="1"/>
  <c r="AL12" i="1"/>
  <c r="AM24" i="1" s="1"/>
  <c r="AK12" i="1" l="1"/>
  <c r="AL24" i="1" s="1"/>
  <c r="AJ12" i="1"/>
  <c r="AK11" i="1"/>
  <c r="AL23" i="1" s="1"/>
  <c r="AJ11" i="1"/>
  <c r="AK10" i="1"/>
  <c r="AL22" i="1" s="1"/>
  <c r="AJ10" i="1"/>
  <c r="AK9" i="1"/>
  <c r="AL21" i="1" s="1"/>
  <c r="AJ9" i="1"/>
  <c r="AK8" i="1"/>
  <c r="AL20" i="1" s="1"/>
  <c r="AJ8" i="1"/>
  <c r="AK7" i="1"/>
  <c r="AJ7" i="1"/>
  <c r="AK19" i="1" l="1"/>
  <c r="AL19" i="1"/>
  <c r="AK21" i="1"/>
  <c r="AK23" i="1"/>
  <c r="AK24" i="1"/>
  <c r="AK20" i="1"/>
  <c r="AK22" i="1"/>
  <c r="AI7" i="1" l="1"/>
  <c r="AJ19" i="1" s="1"/>
  <c r="AI8" i="1"/>
  <c r="AJ20" i="1" s="1"/>
  <c r="AI9" i="1"/>
  <c r="AJ21" i="1" s="1"/>
  <c r="AI10" i="1"/>
  <c r="AJ22" i="1" s="1"/>
  <c r="AI11" i="1"/>
  <c r="AJ23" i="1" s="1"/>
  <c r="AI12" i="1"/>
  <c r="AJ24" i="1" s="1"/>
  <c r="AH12" i="1" l="1"/>
  <c r="AI24" i="1" s="1"/>
  <c r="AH11" i="1"/>
  <c r="AI23" i="1" s="1"/>
  <c r="AH10" i="1"/>
  <c r="AI22" i="1" s="1"/>
  <c r="AH9" i="1"/>
  <c r="AI21" i="1" s="1"/>
  <c r="AH8" i="1"/>
  <c r="AI20" i="1" s="1"/>
  <c r="AH7" i="1"/>
  <c r="AI19" i="1" s="1"/>
  <c r="AG12" i="1" l="1"/>
  <c r="AH24" i="1" s="1"/>
  <c r="AG11" i="1"/>
  <c r="AH23" i="1" s="1"/>
  <c r="AG10" i="1"/>
  <c r="AH22" i="1" s="1"/>
  <c r="AG9" i="1"/>
  <c r="AH21" i="1" s="1"/>
  <c r="AG8" i="1"/>
  <c r="AH20" i="1" s="1"/>
  <c r="AG7" i="1"/>
  <c r="AH19" i="1" s="1"/>
  <c r="AF7" i="1" l="1"/>
  <c r="AG19" i="1" s="1"/>
  <c r="AF8" i="1"/>
  <c r="AG20" i="1" s="1"/>
  <c r="AF9" i="1"/>
  <c r="AG21" i="1" s="1"/>
  <c r="AF10" i="1"/>
  <c r="AG22" i="1" s="1"/>
  <c r="AF11" i="1"/>
  <c r="AG23" i="1" s="1"/>
  <c r="AF12" i="1"/>
  <c r="AG24" i="1" s="1"/>
  <c r="X12" i="1" l="1"/>
  <c r="Y12" i="1"/>
  <c r="Z12" i="1"/>
  <c r="AA12" i="1"/>
  <c r="AB12" i="1"/>
  <c r="AC12" i="1"/>
  <c r="AD12" i="1"/>
  <c r="AE12" i="1"/>
  <c r="AF24" i="1" s="1"/>
  <c r="W12" i="1"/>
  <c r="X11" i="1"/>
  <c r="Y11" i="1"/>
  <c r="Z11" i="1"/>
  <c r="AA11" i="1"/>
  <c r="AB11" i="1"/>
  <c r="AB23" i="1" s="1"/>
  <c r="AC11" i="1"/>
  <c r="AD11" i="1"/>
  <c r="AE11" i="1"/>
  <c r="AF23" i="1" s="1"/>
  <c r="W11" i="1"/>
  <c r="X10" i="1"/>
  <c r="Y10" i="1"/>
  <c r="Z10" i="1"/>
  <c r="AA10" i="1"/>
  <c r="AA22" i="1" s="1"/>
  <c r="AB10" i="1"/>
  <c r="AC10" i="1"/>
  <c r="AD10" i="1"/>
  <c r="AE10" i="1"/>
  <c r="W10" i="1"/>
  <c r="X9" i="1"/>
  <c r="Y9" i="1"/>
  <c r="Z9" i="1"/>
  <c r="Z21" i="1" s="1"/>
  <c r="AA9" i="1"/>
  <c r="AB9" i="1"/>
  <c r="AC9" i="1"/>
  <c r="AD9" i="1"/>
  <c r="AE9" i="1"/>
  <c r="W9" i="1"/>
  <c r="X8" i="1"/>
  <c r="Y8" i="1"/>
  <c r="Y20" i="1" s="1"/>
  <c r="Z8" i="1"/>
  <c r="AA8" i="1"/>
  <c r="AB8" i="1"/>
  <c r="AC8" i="1"/>
  <c r="AD8" i="1"/>
  <c r="AE8" i="1"/>
  <c r="AF20" i="1" s="1"/>
  <c r="W8" i="1"/>
  <c r="X7" i="1"/>
  <c r="Y7" i="1"/>
  <c r="Z7" i="1"/>
  <c r="AA7" i="1"/>
  <c r="AB7" i="1"/>
  <c r="AC7" i="1"/>
  <c r="AD7" i="1"/>
  <c r="AE7" i="1"/>
  <c r="AF19" i="1" s="1"/>
  <c r="W7" i="1"/>
  <c r="AB19" i="1" l="1"/>
  <c r="AC20" i="1"/>
  <c r="AD21" i="1"/>
  <c r="X19" i="1"/>
  <c r="AC19" i="1"/>
  <c r="Y19" i="1"/>
  <c r="AD20" i="1"/>
  <c r="Z20" i="1"/>
  <c r="AE21" i="1"/>
  <c r="AA21" i="1"/>
  <c r="AB22" i="1"/>
  <c r="AC23" i="1"/>
  <c r="Y23" i="1"/>
  <c r="AD24" i="1"/>
  <c r="Z24" i="1"/>
  <c r="X23" i="1"/>
  <c r="X20" i="1"/>
  <c r="X24" i="1"/>
  <c r="X22" i="1"/>
  <c r="AE22" i="1"/>
  <c r="AF22" i="1"/>
  <c r="AD19" i="1"/>
  <c r="Z19" i="1"/>
  <c r="AE20" i="1"/>
  <c r="AA20" i="1"/>
  <c r="AB21" i="1"/>
  <c r="X21" i="1"/>
  <c r="AC22" i="1"/>
  <c r="Y22" i="1"/>
  <c r="AD23" i="1"/>
  <c r="Z23" i="1"/>
  <c r="AE24" i="1"/>
  <c r="AA24" i="1"/>
  <c r="AF21" i="1"/>
  <c r="AC24" i="1"/>
  <c r="Y24" i="1"/>
  <c r="AE19" i="1"/>
  <c r="AA19" i="1"/>
  <c r="Z22" i="1"/>
  <c r="AB24" i="1"/>
  <c r="AE23" i="1"/>
  <c r="Y21" i="1"/>
  <c r="AA23" i="1"/>
  <c r="AB20" i="1"/>
  <c r="AD22" i="1"/>
  <c r="AC21" i="1"/>
</calcChain>
</file>

<file path=xl/sharedStrings.xml><?xml version="1.0" encoding="utf-8"?>
<sst xmlns="http://schemas.openxmlformats.org/spreadsheetml/2006/main" count="72" uniqueCount="54">
  <si>
    <t>-2°</t>
  </si>
  <si>
    <t>-1°</t>
  </si>
  <si>
    <t>0°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</si>
  <si>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</si>
  <si>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</si>
  <si>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</si>
  <si>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</si>
  <si>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</si>
  <si>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</si>
  <si>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</si>
  <si>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</si>
  <si>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</si>
  <si>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</si>
  <si>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11º</t>
  </si>
  <si>
    <t>C1</t>
  </si>
  <si>
    <t>C2</t>
  </si>
  <si>
    <t>C3</t>
  </si>
  <si>
    <t>C4</t>
  </si>
  <si>
    <t>C5</t>
  </si>
  <si>
    <t>C6</t>
  </si>
  <si>
    <t>Total</t>
  </si>
  <si>
    <t xml:space="preserve">Preescolar </t>
  </si>
  <si>
    <t>Primaria</t>
  </si>
  <si>
    <t>Secundaria</t>
  </si>
  <si>
    <t>Media</t>
  </si>
  <si>
    <t>Ciclos Adult</t>
  </si>
  <si>
    <t>Total (0 a 11)</t>
  </si>
  <si>
    <t>SECRETARÍA DE EDUCACIÓN MUNICIPAL DE PITALITO</t>
  </si>
  <si>
    <t>AREA DE COBERTURA - SISTEMA INTEGRADO DE MATRICULAS</t>
  </si>
  <si>
    <t>EVOLUCIÓN DE LA MATRÍCULA  NO OFICIAL POR GRADO</t>
  </si>
  <si>
    <t>Tasa de aumento o disminución de la matrícula por nivel y año</t>
  </si>
  <si>
    <t>Fuente: MEN-SIMAT- Anexo 6A - 5A</t>
  </si>
  <si>
    <t>Información 2008 corte 03/04/2008 y 01/11/2008</t>
  </si>
  <si>
    <t>Información 2009 corte 28/08/2009 y 30/11/2009</t>
  </si>
  <si>
    <t>Información 2010 corte 10/03/2010 y 02/12/2010</t>
  </si>
  <si>
    <t>Información 2011 corte 01/05/2011 y 30/10/2011</t>
  </si>
  <si>
    <t>Información 2012 corte 30/05/2012 y 30/11/2012</t>
  </si>
  <si>
    <t>Información 2013 corte 31/05/2013 y 30/11/2013</t>
  </si>
  <si>
    <t>Información 2014 corte 6A 01/04/2014 - 31/12/2014 y 5A 31 diciembre 2014</t>
  </si>
  <si>
    <t>Información 2015 corte 6A 01/04/2015 y 01/11/2015</t>
  </si>
  <si>
    <t>Información 2016 corte 6A 31/03/2016 y 01/12/2016</t>
  </si>
  <si>
    <t>Matrícula No Oficial por Nivel Educativo</t>
  </si>
  <si>
    <t>Promoción por año del grado cero a quinto y de sexto a once, análisis de cohortes (%)</t>
  </si>
  <si>
    <t>5° VS 0°</t>
  </si>
  <si>
    <t>11° VS 6°</t>
  </si>
  <si>
    <t>Información 2017 corte 6A 01/04/2017 y 5A 30/11/2017</t>
  </si>
  <si>
    <t>Información 2018 corte 6A 01/04/2018 y 5A 30/11/2018</t>
  </si>
  <si>
    <t>Información 2019 corte 6A 01/04/2019 y 5A 01/12/2019</t>
  </si>
  <si>
    <t>Información 2020 corte 6A 01/05/2020 y 5A 01/05/2020</t>
  </si>
  <si>
    <t>Información 2021 corte 6A 01/05/2021 y 5A 31/12/2021</t>
  </si>
  <si>
    <t>Información 2022 corte 6A 02/05/2022 y 5A 31/12/2022</t>
  </si>
  <si>
    <t>Información 2023 corte 6A 01/05/2023 y 5A 31/12/2023</t>
  </si>
  <si>
    <t>Información 2024 corte 6A 01/05/2024 y 5A 01/12/2024</t>
  </si>
  <si>
    <t>Información 2025 corte 6A 01/05/2025 y 5A 01/05/2025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</si>
</sst>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B050"/>
      <name val="Arial"/>
      <family val="2"/>
    </font>
    <font>
      <b/>
      <sz val="10"/>
      <color rgb="FFFF0000"/>
      <name val="Arial"/>
      <family val="2"/>
    </font>
    <font>
      <sz val="10"/>
      <name val="Arial"/>
      <family val="2"/>
    </font>
    <font>
      <i/>
      <sz val="8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rgb="FFFF0000"/>
      <name val="Arial"/>
      <family val="2"/>
    </font>
    <font>
      <b/>
      <sz val="10"/>
      <color rgb="FFFFC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108">
    <xf numFmtId="0" fontId="0" fillId="0" borderId="0" xfId="0"/>
    <xf numFmtId="3" fontId="2" fillId="0" borderId="1" xfId="0" applyNumberFormat="1" applyFont="1" applyBorder="1" applyAlignment="1">
      <alignment horizontal="center"/>
    </xf>
    <xf numFmtId="0" fontId="3" fillId="0" borderId="0" xfId="0" applyFont="1" applyFill="1" applyBorder="1"/>
    <xf numFmtId="3" fontId="3" fillId="0" borderId="0" xfId="0" applyNumberFormat="1" applyFont="1" applyFill="1" applyBorder="1" applyAlignment="1">
      <alignment horizontal="center"/>
    </xf>
    <xf numFmtId="0" fontId="0" fillId="0" borderId="0" xfId="0" applyFill="1" applyBorder="1"/>
    <xf numFmtId="2" fontId="4" fillId="0" borderId="1" xfId="0" applyNumberFormat="1" applyFont="1" applyBorder="1"/>
    <xf numFmtId="2" fontId="5" fillId="0" borderId="1" xfId="0" applyNumberFormat="1" applyFont="1" applyBorder="1"/>
    <xf numFmtId="3" fontId="2" fillId="0" borderId="3" xfId="0" applyNumberFormat="1" applyFont="1" applyBorder="1" applyAlignment="1">
      <alignment horizontal="center"/>
    </xf>
    <xf numFmtId="3" fontId="2" fillId="0" borderId="4" xfId="0" applyNumberFormat="1" applyFont="1" applyBorder="1" applyAlignment="1">
      <alignment horizontal="center"/>
    </xf>
    <xf numFmtId="3" fontId="3" fillId="2" borderId="5" xfId="0" applyNumberFormat="1" applyFont="1" applyFill="1" applyBorder="1" applyAlignment="1">
      <alignment horizontal="center"/>
    </xf>
    <xf numFmtId="3" fontId="3" fillId="2" borderId="6" xfId="0" applyNumberFormat="1" applyFont="1" applyFill="1" applyBorder="1" applyAlignment="1">
      <alignment horizontal="center"/>
    </xf>
    <xf numFmtId="3" fontId="3" fillId="2" borderId="7" xfId="0" applyNumberFormat="1" applyFont="1" applyFill="1" applyBorder="1" applyAlignment="1">
      <alignment horizontal="center"/>
    </xf>
    <xf numFmtId="3" fontId="2" fillId="0" borderId="8" xfId="0" applyNumberFormat="1" applyFont="1" applyBorder="1" applyAlignment="1">
      <alignment horizontal="center"/>
    </xf>
    <xf numFmtId="3" fontId="2" fillId="0" borderId="9" xfId="0" applyNumberFormat="1" applyFont="1" applyBorder="1" applyAlignment="1">
      <alignment horizontal="center"/>
    </xf>
    <xf numFmtId="3" fontId="2" fillId="0" borderId="10" xfId="0" applyNumberFormat="1" applyFont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3" fontId="2" fillId="0" borderId="14" xfId="0" applyNumberFormat="1" applyFont="1" applyBorder="1" applyAlignment="1">
      <alignment horizontal="center"/>
    </xf>
    <xf numFmtId="3" fontId="2" fillId="0" borderId="15" xfId="0" applyNumberFormat="1" applyFont="1" applyBorder="1" applyAlignment="1">
      <alignment horizontal="center"/>
    </xf>
    <xf numFmtId="3" fontId="2" fillId="0" borderId="16" xfId="0" applyNumberFormat="1" applyFont="1" applyBorder="1" applyAlignment="1">
      <alignment horizontal="center"/>
    </xf>
    <xf numFmtId="3" fontId="3" fillId="2" borderId="11" xfId="0" applyNumberFormat="1" applyFont="1" applyFill="1" applyBorder="1" applyAlignment="1">
      <alignment horizontal="center"/>
    </xf>
    <xf numFmtId="3" fontId="3" fillId="2" borderId="12" xfId="0" applyNumberFormat="1" applyFont="1" applyFill="1" applyBorder="1" applyAlignment="1">
      <alignment horizontal="center"/>
    </xf>
    <xf numFmtId="3" fontId="3" fillId="2" borderId="13" xfId="0" applyNumberFormat="1" applyFont="1" applyFill="1" applyBorder="1" applyAlignment="1">
      <alignment horizontal="center"/>
    </xf>
    <xf numFmtId="0" fontId="3" fillId="0" borderId="17" xfId="0" applyFont="1" applyBorder="1"/>
    <xf numFmtId="0" fontId="3" fillId="0" borderId="18" xfId="0" applyFont="1" applyBorder="1"/>
    <xf numFmtId="0" fontId="3" fillId="0" borderId="19" xfId="0" applyFont="1" applyFill="1" applyBorder="1"/>
    <xf numFmtId="0" fontId="3" fillId="2" borderId="2" xfId="0" applyFont="1" applyFill="1" applyBorder="1"/>
    <xf numFmtId="0" fontId="0" fillId="0" borderId="3" xfId="0" applyBorder="1"/>
    <xf numFmtId="0" fontId="0" fillId="0" borderId="8" xfId="0" applyBorder="1"/>
    <xf numFmtId="2" fontId="4" fillId="0" borderId="9" xfId="0" applyNumberFormat="1" applyFont="1" applyBorder="1"/>
    <xf numFmtId="2" fontId="5" fillId="0" borderId="9" xfId="0" applyNumberFormat="1" applyFont="1" applyBorder="1"/>
    <xf numFmtId="0" fontId="0" fillId="0" borderId="14" xfId="0" applyBorder="1"/>
    <xf numFmtId="2" fontId="5" fillId="0" borderId="15" xfId="0" applyNumberFormat="1" applyFont="1" applyBorder="1"/>
    <xf numFmtId="2" fontId="4" fillId="0" borderId="15" xfId="0" applyNumberFormat="1" applyFont="1" applyBorder="1"/>
    <xf numFmtId="0" fontId="0" fillId="2" borderId="11" xfId="0" applyFill="1" applyBorder="1"/>
    <xf numFmtId="2" fontId="4" fillId="2" borderId="12" xfId="0" applyNumberFormat="1" applyFont="1" applyFill="1" applyBorder="1"/>
    <xf numFmtId="2" fontId="5" fillId="2" borderId="12" xfId="0" applyNumberFormat="1" applyFont="1" applyFill="1" applyBorder="1"/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7" fillId="0" borderId="0" xfId="1" applyFont="1" applyFill="1" applyBorder="1" applyAlignment="1">
      <alignment horizontal="left" vertical="center"/>
    </xf>
    <xf numFmtId="0" fontId="8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Fill="1" applyBorder="1"/>
    <xf numFmtId="0" fontId="3" fillId="0" borderId="0" xfId="0" applyFont="1" applyFill="1" applyBorder="1" applyAlignment="1"/>
    <xf numFmtId="0" fontId="2" fillId="0" borderId="3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0" fillId="0" borderId="0" xfId="0" applyBorder="1"/>
    <xf numFmtId="0" fontId="2" fillId="0" borderId="1" xfId="0" applyNumberFormat="1" applyFont="1" applyBorder="1" applyAlignment="1">
      <alignment horizontal="right"/>
    </xf>
    <xf numFmtId="0" fontId="2" fillId="0" borderId="4" xfId="0" applyNumberFormat="1" applyFont="1" applyBorder="1" applyAlignment="1">
      <alignment horizontal="right"/>
    </xf>
    <xf numFmtId="0" fontId="2" fillId="0" borderId="0" xfId="0" applyNumberFormat="1" applyFont="1" applyFill="1" applyBorder="1" applyAlignment="1">
      <alignment horizontal="right"/>
    </xf>
    <xf numFmtId="0" fontId="0" fillId="0" borderId="0" xfId="0" applyBorder="1" applyAlignment="1">
      <alignment horizontal="right"/>
    </xf>
    <xf numFmtId="2" fontId="5" fillId="4" borderId="1" xfId="0" applyNumberFormat="1" applyFont="1" applyFill="1" applyBorder="1" applyAlignment="1">
      <alignment horizontal="right"/>
    </xf>
    <xf numFmtId="3" fontId="2" fillId="5" borderId="1" xfId="0" applyNumberFormat="1" applyFont="1" applyFill="1" applyBorder="1" applyAlignment="1">
      <alignment horizontal="center"/>
    </xf>
    <xf numFmtId="2" fontId="5" fillId="5" borderId="1" xfId="0" applyNumberFormat="1" applyFont="1" applyFill="1" applyBorder="1" applyAlignment="1">
      <alignment horizontal="right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right"/>
    </xf>
    <xf numFmtId="0" fontId="3" fillId="2" borderId="23" xfId="0" applyFont="1" applyFill="1" applyBorder="1" applyAlignment="1">
      <alignment horizontal="center"/>
    </xf>
    <xf numFmtId="3" fontId="2" fillId="0" borderId="24" xfId="0" applyNumberFormat="1" applyFont="1" applyBorder="1" applyAlignment="1">
      <alignment horizontal="center"/>
    </xf>
    <xf numFmtId="3" fontId="2" fillId="0" borderId="25" xfId="0" applyNumberFormat="1" applyFont="1" applyBorder="1" applyAlignment="1">
      <alignment horizontal="center"/>
    </xf>
    <xf numFmtId="3" fontId="3" fillId="2" borderId="26" xfId="0" applyNumberFormat="1" applyFont="1" applyFill="1" applyBorder="1" applyAlignment="1">
      <alignment horizontal="center"/>
    </xf>
    <xf numFmtId="3" fontId="2" fillId="0" borderId="27" xfId="0" applyNumberFormat="1" applyFont="1" applyBorder="1" applyAlignment="1">
      <alignment horizontal="center"/>
    </xf>
    <xf numFmtId="3" fontId="3" fillId="2" borderId="23" xfId="0" applyNumberFormat="1" applyFont="1" applyFill="1" applyBorder="1" applyAlignment="1">
      <alignment horizontal="center"/>
    </xf>
    <xf numFmtId="2" fontId="4" fillId="0" borderId="25" xfId="0" applyNumberFormat="1" applyFont="1" applyBorder="1"/>
    <xf numFmtId="2" fontId="5" fillId="0" borderId="25" xfId="0" applyNumberFormat="1" applyFont="1" applyBorder="1"/>
    <xf numFmtId="2" fontId="5" fillId="0" borderId="27" xfId="0" applyNumberFormat="1" applyFont="1" applyBorder="1"/>
    <xf numFmtId="2" fontId="4" fillId="2" borderId="23" xfId="0" applyNumberFormat="1" applyFont="1" applyFill="1" applyBorder="1"/>
    <xf numFmtId="2" fontId="4" fillId="0" borderId="24" xfId="0" applyNumberFormat="1" applyFont="1" applyBorder="1"/>
    <xf numFmtId="0" fontId="0" fillId="0" borderId="1" xfId="0" applyBorder="1"/>
    <xf numFmtId="0" fontId="9" fillId="0" borderId="21" xfId="0" applyFont="1" applyFill="1" applyBorder="1" applyAlignment="1">
      <alignment horizontal="center"/>
    </xf>
    <xf numFmtId="0" fontId="9" fillId="0" borderId="28" xfId="0" applyFont="1" applyFill="1" applyBorder="1" applyAlignment="1">
      <alignment horizontal="center"/>
    </xf>
    <xf numFmtId="0" fontId="9" fillId="0" borderId="22" xfId="0" applyFont="1" applyFill="1" applyBorder="1" applyAlignment="1">
      <alignment horizontal="center"/>
    </xf>
    <xf numFmtId="0" fontId="0" fillId="0" borderId="6" xfId="0" applyBorder="1"/>
    <xf numFmtId="3" fontId="2" fillId="4" borderId="25" xfId="0" applyNumberFormat="1" applyFont="1" applyFill="1" applyBorder="1" applyAlignment="1">
      <alignment horizontal="center"/>
    </xf>
    <xf numFmtId="2" fontId="5" fillId="4" borderId="4" xfId="0" applyNumberFormat="1" applyFont="1" applyFill="1" applyBorder="1" applyAlignment="1">
      <alignment horizontal="right"/>
    </xf>
    <xf numFmtId="2" fontId="4" fillId="0" borderId="27" xfId="0" applyNumberFormat="1" applyFont="1" applyBorder="1"/>
    <xf numFmtId="3" fontId="2" fillId="6" borderId="25" xfId="0" applyNumberFormat="1" applyFont="1" applyFill="1" applyBorder="1" applyAlignment="1">
      <alignment horizontal="center"/>
    </xf>
    <xf numFmtId="3" fontId="2" fillId="0" borderId="1" xfId="0" applyNumberFormat="1" applyFont="1" applyFill="1" applyBorder="1" applyAlignment="1">
      <alignment horizontal="center"/>
    </xf>
    <xf numFmtId="3" fontId="2" fillId="0" borderId="25" xfId="0" applyNumberFormat="1" applyFont="1" applyFill="1" applyBorder="1" applyAlignment="1">
      <alignment horizontal="center"/>
    </xf>
    <xf numFmtId="3" fontId="2" fillId="0" borderId="4" xfId="0" applyNumberFormat="1" applyFont="1" applyFill="1" applyBorder="1" applyAlignment="1">
      <alignment horizontal="center"/>
    </xf>
    <xf numFmtId="2" fontId="5" fillId="0" borderId="24" xfId="0" applyNumberFormat="1" applyFont="1" applyBorder="1"/>
    <xf numFmtId="2" fontId="5" fillId="2" borderId="23" xfId="0" applyNumberFormat="1" applyFont="1" applyFill="1" applyBorder="1"/>
    <xf numFmtId="2" fontId="4" fillId="0" borderId="4" xfId="0" applyNumberFormat="1" applyFont="1" applyBorder="1"/>
    <xf numFmtId="2" fontId="5" fillId="0" borderId="16" xfId="0" applyNumberFormat="1" applyFont="1" applyBorder="1"/>
    <xf numFmtId="2" fontId="11" fillId="0" borderId="24" xfId="0" applyNumberFormat="1" applyFont="1" applyBorder="1"/>
    <xf numFmtId="2" fontId="5" fillId="0" borderId="10" xfId="0" applyNumberFormat="1" applyFont="1" applyBorder="1"/>
    <xf numFmtId="2" fontId="4" fillId="4" borderId="1" xfId="0" applyNumberFormat="1" applyFont="1" applyFill="1" applyBorder="1" applyAlignment="1">
      <alignment horizontal="right"/>
    </xf>
    <xf numFmtId="2" fontId="5" fillId="5" borderId="7" xfId="0" applyNumberFormat="1" applyFont="1" applyFill="1" applyBorder="1" applyAlignment="1">
      <alignment horizontal="right"/>
    </xf>
    <xf numFmtId="0" fontId="3" fillId="3" borderId="31" xfId="0" applyFont="1" applyFill="1" applyBorder="1" applyAlignment="1">
      <alignment horizontal="center"/>
    </xf>
    <xf numFmtId="0" fontId="3" fillId="3" borderId="32" xfId="0" applyFont="1" applyFill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2" fillId="0" borderId="34" xfId="0" applyNumberFormat="1" applyFont="1" applyBorder="1" applyAlignment="1">
      <alignment horizontal="center"/>
    </xf>
    <xf numFmtId="0" fontId="2" fillId="0" borderId="35" xfId="0" applyNumberFormat="1" applyFont="1" applyBorder="1" applyAlignment="1">
      <alignment horizontal="center"/>
    </xf>
    <xf numFmtId="0" fontId="0" fillId="0" borderId="35" xfId="0" applyBorder="1"/>
    <xf numFmtId="3" fontId="2" fillId="0" borderId="35" xfId="0" applyNumberFormat="1" applyFont="1" applyFill="1" applyBorder="1" applyAlignment="1">
      <alignment horizontal="center"/>
    </xf>
    <xf numFmtId="0" fontId="0" fillId="0" borderId="36" xfId="0" applyBorder="1"/>
    <xf numFmtId="3" fontId="2" fillId="4" borderId="35" xfId="0" applyNumberFormat="1" applyFont="1" applyFill="1" applyBorder="1" applyAlignment="1">
      <alignment horizontal="center"/>
    </xf>
    <xf numFmtId="0" fontId="2" fillId="0" borderId="37" xfId="0" applyNumberFormat="1" applyFont="1" applyBorder="1" applyAlignment="1">
      <alignment horizontal="center"/>
    </xf>
    <xf numFmtId="0" fontId="0" fillId="0" borderId="38" xfId="0" applyBorder="1"/>
    <xf numFmtId="2" fontId="4" fillId="2" borderId="13" xfId="0" applyNumberFormat="1" applyFont="1" applyFill="1" applyBorder="1"/>
    <xf numFmtId="2" fontId="10" fillId="0" borderId="22" xfId="0" applyNumberFormat="1" applyFont="1" applyFill="1" applyBorder="1" applyAlignment="1">
      <alignment horizontal="center"/>
    </xf>
    <xf numFmtId="2" fontId="10" fillId="0" borderId="30" xfId="0" applyNumberFormat="1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3" fillId="0" borderId="21" xfId="0" applyNumberFormat="1" applyFont="1" applyFill="1" applyBorder="1" applyAlignment="1">
      <alignment horizontal="center"/>
    </xf>
    <xf numFmtId="0" fontId="3" fillId="0" borderId="29" xfId="0" applyNumberFormat="1" applyFont="1" applyFill="1" applyBorder="1" applyAlignment="1">
      <alignment horizont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Tasa</a:t>
            </a:r>
            <a:r>
              <a:rPr lang="en-US" baseline="0"/>
              <a:t> de variacion</a:t>
            </a:r>
            <a:r>
              <a:rPr lang="en-US"/>
              <a:t> (0 a 11)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'NO OFICIAL'!$V$24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246B-42B7-8B73-DC39C6758C09}"/>
                </c:ext>
              </c:extLst>
            </c:dLbl>
            <c:dLbl>
              <c:idx val="1"/>
              <c:layout>
                <c:manualLayout>
                  <c:x val="-5.0944444444444494E-2"/>
                  <c:y val="4.633092738407699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246B-42B7-8B73-DC39C6758C09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246B-42B7-8B73-DC39C6758C09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246B-42B7-8B73-DC39C6758C09}"/>
                </c:ext>
              </c:extLst>
            </c:dLbl>
            <c:dLbl>
              <c:idx val="4"/>
              <c:layout>
                <c:manualLayout>
                  <c:x val="-5.8166666666666665E-2"/>
                  <c:y val="8.837962962962962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246B-42B7-8B73-DC39C6758C09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246B-42B7-8B73-DC39C6758C09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246B-42B7-8B73-DC39C6758C09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246B-42B7-8B73-DC39C6758C09}"/>
                </c:ext>
              </c:extLst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0A0F-41B9-A14C-2293167CCFBD}"/>
                </c:ext>
              </c:extLst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B9B7-4964-827F-6B1716AAA056}"/>
                </c:ext>
              </c:extLst>
            </c:dLbl>
            <c:dLbl>
              <c:idx val="10"/>
              <c:layout>
                <c:manualLayout>
                  <c:x val="-5.5625209170013387E-2"/>
                  <c:y val="8.23208191126279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7453-4FFD-A864-58980CBA3BFE}"/>
                </c:ext>
              </c:extLst>
            </c:dLbl>
            <c:dLbl>
              <c:idx val="11"/>
              <c:layout>
                <c:manualLayout>
                  <c:x val="-4.9402382394508552E-2"/>
                  <c:y val="7.321956769055745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D241-406D-AFAF-C8FD92549F45}"/>
                </c:ext>
              </c:extLst>
            </c:dLbl>
            <c:dLbl>
              <c:idx val="12"/>
              <c:layout>
                <c:manualLayout>
                  <c:x val="-4.6480186480186481E-2"/>
                  <c:y val="5.956769055745164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0A7E-4D54-8D6B-239000C3A29C}"/>
                </c:ext>
              </c:extLst>
            </c:dLbl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0A7E-4D54-8D6B-239000C3A29C}"/>
                </c:ext>
              </c:extLst>
            </c:dLbl>
            <c:dLbl>
              <c:idx val="14"/>
              <c:layout>
                <c:manualLayout>
                  <c:x val="-4.739221408512747E-2"/>
                  <c:y val="-0.19981797497155868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CAB7-486A-ABB3-BD605F8497C9}"/>
                </c:ext>
              </c:extLst>
            </c:dLbl>
            <c:dLbl>
              <c:idx val="15"/>
              <c:layout>
                <c:manualLayout>
                  <c:x val="-4.6462015674614103E-2"/>
                  <c:y val="8.687144482366325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029A-4A4C-8FC4-366939D83EF2}"/>
                </c:ext>
              </c:extLst>
            </c:dLbl>
            <c:dLbl>
              <c:idx val="1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4F96-4C73-9687-1625FC71377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'NO OFICIAL'!$X$18:$AN$18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'NO OFICIAL'!$X$24:$AN$24</c:f>
              <c:numCache>
                <c:formatCode>0.00</c:formatCode>
                <c:ptCount val="17"/>
                <c:pt idx="0">
                  <c:v>26.393629124004551</c:v>
                </c:pt>
                <c:pt idx="1">
                  <c:v>-6.1206120612061206</c:v>
                </c:pt>
                <c:pt idx="2">
                  <c:v>3.4995206136145733</c:v>
                </c:pt>
                <c:pt idx="3">
                  <c:v>1.3895321908290876</c:v>
                </c:pt>
                <c:pt idx="4">
                  <c:v>-0.6395614435815441</c:v>
                </c:pt>
                <c:pt idx="5">
                  <c:v>3.2183908045977012</c:v>
                </c:pt>
                <c:pt idx="6">
                  <c:v>4.1870824053452118</c:v>
                </c:pt>
                <c:pt idx="7">
                  <c:v>4.2753313381787086</c:v>
                </c:pt>
                <c:pt idx="8">
                  <c:v>4.7150471504715048</c:v>
                </c:pt>
                <c:pt idx="9">
                  <c:v>5.4815974941268601</c:v>
                </c:pt>
                <c:pt idx="10">
                  <c:v>-1.3734224201930216</c:v>
                </c:pt>
                <c:pt idx="11">
                  <c:v>-5.9465562664659393</c:v>
                </c:pt>
                <c:pt idx="12">
                  <c:v>-3.1212484993997598</c:v>
                </c:pt>
                <c:pt idx="13">
                  <c:v>19.702602230483272</c:v>
                </c:pt>
                <c:pt idx="14">
                  <c:v>4.8999309868875089</c:v>
                </c:pt>
                <c:pt idx="15">
                  <c:v>-2.2039473684210527</c:v>
                </c:pt>
                <c:pt idx="16">
                  <c:v>2.8254288597376389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246B-42B7-8B73-DC39C6758C09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16977944"/>
        <c:axId val="316978336"/>
      </c:lineChart>
      <c:catAx>
        <c:axId val="316977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6978336"/>
        <c:crosses val="autoZero"/>
        <c:auto val="1"/>
        <c:lblAlgn val="ctr"/>
        <c:lblOffset val="100"/>
        <c:noMultiLvlLbl val="0"/>
      </c:catAx>
      <c:valAx>
        <c:axId val="316978336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69779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MATRICULA NO OFICIAL</a:t>
            </a:r>
            <a:r>
              <a:rPr lang="en-US" baseline="0"/>
              <a:t> 0 A 11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'NO OFICIAL'!$V$12</c:f>
              <c:strCache>
                <c:ptCount val="1"/>
                <c:pt idx="0">
                  <c:v>Total (0 a 11)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'NO OFICIAL'!$W$6:$AN$6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'NO OFICIAL'!$W$12:$AN$12</c:f>
              <c:numCache>
                <c:formatCode>#,##0</c:formatCode>
                <c:ptCount val="18"/>
                <c:pt idx="0">
                  <c:v>1758</c:v>
                </c:pt>
                <c:pt idx="1">
                  <c:v>2222</c:v>
                </c:pt>
                <c:pt idx="2">
                  <c:v>2086</c:v>
                </c:pt>
                <c:pt idx="3">
                  <c:v>2159</c:v>
                </c:pt>
                <c:pt idx="4">
                  <c:v>2189</c:v>
                </c:pt>
                <c:pt idx="5">
                  <c:v>2175</c:v>
                </c:pt>
                <c:pt idx="6">
                  <c:v>2245</c:v>
                </c:pt>
                <c:pt idx="7">
                  <c:v>2339</c:v>
                </c:pt>
                <c:pt idx="8">
                  <c:v>2439</c:v>
                </c:pt>
                <c:pt idx="9">
                  <c:v>2554</c:v>
                </c:pt>
                <c:pt idx="10">
                  <c:v>2694</c:v>
                </c:pt>
                <c:pt idx="11">
                  <c:v>2657</c:v>
                </c:pt>
                <c:pt idx="12">
                  <c:v>2499</c:v>
                </c:pt>
                <c:pt idx="13">
                  <c:v>2421</c:v>
                </c:pt>
                <c:pt idx="14">
                  <c:v>2898</c:v>
                </c:pt>
                <c:pt idx="15">
                  <c:v>3040</c:v>
                </c:pt>
                <c:pt idx="16">
                  <c:v>2973</c:v>
                </c:pt>
                <c:pt idx="17">
                  <c:v>3057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A1A-42F9-94DD-628291FBC5FF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16979904"/>
        <c:axId val="316979512"/>
      </c:lineChart>
      <c:catAx>
        <c:axId val="316979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6979512"/>
        <c:crosses val="autoZero"/>
        <c:auto val="1"/>
        <c:lblAlgn val="ctr"/>
        <c:lblOffset val="100"/>
        <c:noMultiLvlLbl val="0"/>
      </c:catAx>
      <c:valAx>
        <c:axId val="316979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6979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Matrícula Preescolar No Oficiales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'NO OFICIAL'!$V$7</c:f>
              <c:strCache>
                <c:ptCount val="1"/>
                <c:pt idx="0">
                  <c:v>Preescolar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'NO OFICIAL'!$W$6:$AN$6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'NO OFICIAL'!$W$7:$AN$7</c:f>
              <c:numCache>
                <c:formatCode>#,##0</c:formatCode>
                <c:ptCount val="18"/>
                <c:pt idx="0">
                  <c:v>239</c:v>
                </c:pt>
                <c:pt idx="1">
                  <c:v>247</c:v>
                </c:pt>
                <c:pt idx="2">
                  <c:v>257</c:v>
                </c:pt>
                <c:pt idx="3">
                  <c:v>253</c:v>
                </c:pt>
                <c:pt idx="4">
                  <c:v>268</c:v>
                </c:pt>
                <c:pt idx="5">
                  <c:v>282</c:v>
                </c:pt>
                <c:pt idx="6">
                  <c:v>322</c:v>
                </c:pt>
                <c:pt idx="7">
                  <c:v>331</c:v>
                </c:pt>
                <c:pt idx="8">
                  <c:v>335</c:v>
                </c:pt>
                <c:pt idx="9">
                  <c:v>361</c:v>
                </c:pt>
                <c:pt idx="10">
                  <c:v>410</c:v>
                </c:pt>
                <c:pt idx="11">
                  <c:v>400</c:v>
                </c:pt>
                <c:pt idx="12">
                  <c:v>357</c:v>
                </c:pt>
                <c:pt idx="13">
                  <c:v>332</c:v>
                </c:pt>
                <c:pt idx="14">
                  <c:v>400</c:v>
                </c:pt>
                <c:pt idx="15">
                  <c:v>400</c:v>
                </c:pt>
                <c:pt idx="16">
                  <c:v>378</c:v>
                </c:pt>
                <c:pt idx="17">
                  <c:v>355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82-475C-BB11-6C5675B562FB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751576687"/>
        <c:axId val="1751581679"/>
      </c:lineChart>
      <c:catAx>
        <c:axId val="17515766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51581679"/>
        <c:crosses val="autoZero"/>
        <c:auto val="1"/>
        <c:lblAlgn val="ctr"/>
        <c:lblOffset val="100"/>
        <c:noMultiLvlLbl val="0"/>
      </c:catAx>
      <c:valAx>
        <c:axId val="1751581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515766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Matrícula Primaria</a:t>
            </a:r>
            <a:r>
              <a:rPr lang="en-US" baseline="0"/>
              <a:t> </a:t>
            </a:r>
            <a:r>
              <a:rPr lang="en-US" b="1" baseline="0"/>
              <a:t>No Oficiales</a:t>
            </a:r>
            <a:endParaRPr lang="en-US" b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'NO OFICIAL'!$V$8</c:f>
              <c:strCache>
                <c:ptCount val="1"/>
                <c:pt idx="0">
                  <c:v>Primaria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'NO OFICIAL'!$W$6:$AN$6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'NO OFICIAL'!$W$8:$AN$8</c:f>
              <c:numCache>
                <c:formatCode>#,##0</c:formatCode>
                <c:ptCount val="18"/>
                <c:pt idx="0">
                  <c:v>910</c:v>
                </c:pt>
                <c:pt idx="1">
                  <c:v>1028</c:v>
                </c:pt>
                <c:pt idx="2">
                  <c:v>977</c:v>
                </c:pt>
                <c:pt idx="3">
                  <c:v>998</c:v>
                </c:pt>
                <c:pt idx="4">
                  <c:v>1008</c:v>
                </c:pt>
                <c:pt idx="5">
                  <c:v>1057</c:v>
                </c:pt>
                <c:pt idx="6">
                  <c:v>1117</c:v>
                </c:pt>
                <c:pt idx="7">
                  <c:v>1184</c:v>
                </c:pt>
                <c:pt idx="8">
                  <c:v>1291</c:v>
                </c:pt>
                <c:pt idx="9">
                  <c:v>1373</c:v>
                </c:pt>
                <c:pt idx="10">
                  <c:v>1465</c:v>
                </c:pt>
                <c:pt idx="11">
                  <c:v>1461</c:v>
                </c:pt>
                <c:pt idx="12">
                  <c:v>1378</c:v>
                </c:pt>
                <c:pt idx="13">
                  <c:v>1288</c:v>
                </c:pt>
                <c:pt idx="14">
                  <c:v>1600</c:v>
                </c:pt>
                <c:pt idx="15">
                  <c:v>1696</c:v>
                </c:pt>
                <c:pt idx="16">
                  <c:v>1612</c:v>
                </c:pt>
                <c:pt idx="17">
                  <c:v>1628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764-4759-BF19-8ED572107C73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819656463"/>
        <c:axId val="1819648143"/>
      </c:lineChart>
      <c:catAx>
        <c:axId val="18196564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9648143"/>
        <c:crosses val="autoZero"/>
        <c:auto val="1"/>
        <c:lblAlgn val="ctr"/>
        <c:lblOffset val="100"/>
        <c:noMultiLvlLbl val="0"/>
      </c:catAx>
      <c:valAx>
        <c:axId val="18196481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96564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Matrícula Secundaria No Oficiales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'NO OFICIAL'!$V$9</c:f>
              <c:strCache>
                <c:ptCount val="1"/>
                <c:pt idx="0">
                  <c:v>Secundaria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'NO OFICIAL'!$W$6:$AN$6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'NO OFICIAL'!$W$9:$AN$9</c:f>
              <c:numCache>
                <c:formatCode>#,##0</c:formatCode>
                <c:ptCount val="18"/>
                <c:pt idx="0">
                  <c:v>438</c:v>
                </c:pt>
                <c:pt idx="1">
                  <c:v>695</c:v>
                </c:pt>
                <c:pt idx="2">
                  <c:v>636</c:v>
                </c:pt>
                <c:pt idx="3">
                  <c:v>669</c:v>
                </c:pt>
                <c:pt idx="4">
                  <c:v>662</c:v>
                </c:pt>
                <c:pt idx="5">
                  <c:v>586</c:v>
                </c:pt>
                <c:pt idx="6">
                  <c:v>579</c:v>
                </c:pt>
                <c:pt idx="7">
                  <c:v>589</c:v>
                </c:pt>
                <c:pt idx="8">
                  <c:v>599</c:v>
                </c:pt>
                <c:pt idx="9">
                  <c:v>616</c:v>
                </c:pt>
                <c:pt idx="10">
                  <c:v>617</c:v>
                </c:pt>
                <c:pt idx="11">
                  <c:v>593</c:v>
                </c:pt>
                <c:pt idx="12">
                  <c:v>550</c:v>
                </c:pt>
                <c:pt idx="13">
                  <c:v>581</c:v>
                </c:pt>
                <c:pt idx="14">
                  <c:v>649</c:v>
                </c:pt>
                <c:pt idx="15">
                  <c:v>699</c:v>
                </c:pt>
                <c:pt idx="16">
                  <c:v>737</c:v>
                </c:pt>
                <c:pt idx="17">
                  <c:v>808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0F5-468B-925C-C44B31824AD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658667887"/>
        <c:axId val="1658669135"/>
      </c:lineChart>
      <c:catAx>
        <c:axId val="16586678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58669135"/>
        <c:crosses val="autoZero"/>
        <c:auto val="1"/>
        <c:lblAlgn val="ctr"/>
        <c:lblOffset val="100"/>
        <c:noMultiLvlLbl val="0"/>
      </c:catAx>
      <c:valAx>
        <c:axId val="16586691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586678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Matrícula Media No Oficial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'NO OFICIAL'!$V$10</c:f>
              <c:strCache>
                <c:ptCount val="1"/>
                <c:pt idx="0">
                  <c:v>Media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'NO OFICIAL'!$W$6:$AN$6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'NO OFICIAL'!$W$10:$AN$10</c:f>
              <c:numCache>
                <c:formatCode>#,##0</c:formatCode>
                <c:ptCount val="18"/>
                <c:pt idx="0">
                  <c:v>171</c:v>
                </c:pt>
                <c:pt idx="1">
                  <c:v>252</c:v>
                </c:pt>
                <c:pt idx="2">
                  <c:v>216</c:v>
                </c:pt>
                <c:pt idx="3">
                  <c:v>239</c:v>
                </c:pt>
                <c:pt idx="4">
                  <c:v>251</c:v>
                </c:pt>
                <c:pt idx="5">
                  <c:v>250</c:v>
                </c:pt>
                <c:pt idx="6">
                  <c:v>227</c:v>
                </c:pt>
                <c:pt idx="7">
                  <c:v>235</c:v>
                </c:pt>
                <c:pt idx="8">
                  <c:v>214</c:v>
                </c:pt>
                <c:pt idx="9">
                  <c:v>204</c:v>
                </c:pt>
                <c:pt idx="10">
                  <c:v>202</c:v>
                </c:pt>
                <c:pt idx="11">
                  <c:v>203</c:v>
                </c:pt>
                <c:pt idx="12">
                  <c:v>214</c:v>
                </c:pt>
                <c:pt idx="13">
                  <c:v>220</c:v>
                </c:pt>
                <c:pt idx="14">
                  <c:v>249</c:v>
                </c:pt>
                <c:pt idx="15">
                  <c:v>245</c:v>
                </c:pt>
                <c:pt idx="16">
                  <c:v>246</c:v>
                </c:pt>
                <c:pt idx="17">
                  <c:v>266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C08-47B5-A357-78BF2F0E5B3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805397567"/>
        <c:axId val="1805397983"/>
      </c:lineChart>
      <c:catAx>
        <c:axId val="18053975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5397983"/>
        <c:crosses val="autoZero"/>
        <c:auto val="1"/>
        <c:lblAlgn val="ctr"/>
        <c:lblOffset val="100"/>
        <c:noMultiLvlLbl val="0"/>
      </c:catAx>
      <c:valAx>
        <c:axId val="18053979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53975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Matrícula Ciclos Adultos No Oficiales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'NO OFICIAL'!$V$11</c:f>
              <c:strCache>
                <c:ptCount val="1"/>
                <c:pt idx="0">
                  <c:v>Ciclos Adult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'NO OFICIAL'!$W$6:$AN$6</c:f>
              <c:numCache>
                <c:formatCode>General</c:formatCode>
                <c:ptCount val="1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  <c:pt idx="17">
                  <c:v>2025</c:v>
                </c:pt>
              </c:numCache>
            </c:numRef>
          </c:cat>
          <c:val>
            <c:numRef>
              <c:f>'NO OFICIAL'!$W$11:$AN$11</c:f>
              <c:numCache>
                <c:formatCode>#,##0</c:formatCode>
                <c:ptCount val="18"/>
                <c:pt idx="0">
                  <c:v>1377</c:v>
                </c:pt>
                <c:pt idx="1">
                  <c:v>1257</c:v>
                </c:pt>
                <c:pt idx="2">
                  <c:v>1494</c:v>
                </c:pt>
                <c:pt idx="3">
                  <c:v>1509</c:v>
                </c:pt>
                <c:pt idx="4">
                  <c:v>1204</c:v>
                </c:pt>
                <c:pt idx="5">
                  <c:v>1389</c:v>
                </c:pt>
                <c:pt idx="6">
                  <c:v>1392</c:v>
                </c:pt>
                <c:pt idx="7">
                  <c:v>1232</c:v>
                </c:pt>
                <c:pt idx="8">
                  <c:v>1158</c:v>
                </c:pt>
                <c:pt idx="9">
                  <c:v>1191</c:v>
                </c:pt>
                <c:pt idx="10">
                  <c:v>959</c:v>
                </c:pt>
                <c:pt idx="11">
                  <c:v>1174</c:v>
                </c:pt>
                <c:pt idx="12">
                  <c:v>1104</c:v>
                </c:pt>
                <c:pt idx="13">
                  <c:v>926</c:v>
                </c:pt>
                <c:pt idx="14">
                  <c:v>1091</c:v>
                </c:pt>
                <c:pt idx="15">
                  <c:v>1087</c:v>
                </c:pt>
                <c:pt idx="16">
                  <c:v>1037</c:v>
                </c:pt>
                <c:pt idx="17">
                  <c:v>782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C6-4763-84B1-0FF91F4196D3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658897055"/>
        <c:axId val="1658898719"/>
      </c:lineChart>
      <c:catAx>
        <c:axId val="16588970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58898719"/>
        <c:crosses val="autoZero"/>
        <c:auto val="1"/>
        <c:lblAlgn val="ctr"/>
        <c:lblOffset val="100"/>
        <c:noMultiLvlLbl val="0"/>
      </c:catAx>
      <c:valAx>
        <c:axId val="16588987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588970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485775</xdr:colOff>
      <xdr:row>26</xdr:row>
      <xdr:rowOff>23812</xdr:rowOff>
    </xdr:from>
    <xdr:to>
      <xdr:col>42</xdr:col>
      <xdr:colOff>295275</xdr:colOff>
      <xdr:row>40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114299</xdr:colOff>
      <xdr:row>26</xdr:row>
      <xdr:rowOff>23812</xdr:rowOff>
    </xdr:from>
    <xdr:to>
      <xdr:col>32</xdr:col>
      <xdr:colOff>428624</xdr:colOff>
      <xdr:row>40</xdr:row>
      <xdr:rowOff>100012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333375</xdr:colOff>
      <xdr:row>8</xdr:row>
      <xdr:rowOff>19050</xdr:rowOff>
    </xdr:from>
    <xdr:to>
      <xdr:col>18</xdr:col>
      <xdr:colOff>161926</xdr:colOff>
      <xdr:row>12</xdr:row>
      <xdr:rowOff>1</xdr:rowOff>
    </xdr:to>
    <xdr:cxnSp macro="">
      <xdr:nvCxnSpPr>
        <xdr:cNvPr id="4" name="Conector recto de flecha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7448550" y="1562100"/>
          <a:ext cx="1885951" cy="762001"/>
        </a:xfrm>
        <a:prstGeom prst="straightConnector1">
          <a:avLst/>
        </a:prstGeom>
        <a:ln w="28575">
          <a:solidFill>
            <a:schemeClr val="accent2"/>
          </a:solidFill>
          <a:tailEnd type="triangle"/>
        </a:ln>
        <a:effectLst>
          <a:softEdge rad="0"/>
        </a:effectLst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333375</xdr:colOff>
      <xdr:row>14</xdr:row>
      <xdr:rowOff>0</xdr:rowOff>
    </xdr:from>
    <xdr:to>
      <xdr:col>18</xdr:col>
      <xdr:colOff>152401</xdr:colOff>
      <xdr:row>18</xdr:row>
      <xdr:rowOff>1</xdr:rowOff>
    </xdr:to>
    <xdr:cxnSp macro="">
      <xdr:nvCxnSpPr>
        <xdr:cNvPr id="5" name="Conector recto de flecha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7448550" y="2705100"/>
          <a:ext cx="1876426" cy="781051"/>
        </a:xfrm>
        <a:prstGeom prst="straightConnector1">
          <a:avLst/>
        </a:prstGeom>
        <a:ln w="28575">
          <a:solidFill>
            <a:schemeClr val="tx2">
              <a:lumMod val="60000"/>
              <a:lumOff val="40000"/>
            </a:schemeClr>
          </a:solidFill>
          <a:tailEnd type="triangle"/>
        </a:ln>
        <a:effectLst>
          <a:softEdge rad="0"/>
        </a:effectLst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114300</xdr:colOff>
      <xdr:row>41</xdr:row>
      <xdr:rowOff>19050</xdr:rowOff>
    </xdr:from>
    <xdr:to>
      <xdr:col>32</xdr:col>
      <xdr:colOff>428400</xdr:colOff>
      <xdr:row>55</xdr:row>
      <xdr:rowOff>132525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32</xdr:col>
      <xdr:colOff>504825</xdr:colOff>
      <xdr:row>40</xdr:row>
      <xdr:rowOff>190500</xdr:rowOff>
    </xdr:from>
    <xdr:to>
      <xdr:col>42</xdr:col>
      <xdr:colOff>323625</xdr:colOff>
      <xdr:row>55</xdr:row>
      <xdr:rowOff>103950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22</xdr:col>
      <xdr:colOff>133350</xdr:colOff>
      <xdr:row>56</xdr:row>
      <xdr:rowOff>19050</xdr:rowOff>
    </xdr:from>
    <xdr:to>
      <xdr:col>32</xdr:col>
      <xdr:colOff>447450</xdr:colOff>
      <xdr:row>70</xdr:row>
      <xdr:rowOff>142050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32</xdr:col>
      <xdr:colOff>504825</xdr:colOff>
      <xdr:row>56</xdr:row>
      <xdr:rowOff>19050</xdr:rowOff>
    </xdr:from>
    <xdr:to>
      <xdr:col>42</xdr:col>
      <xdr:colOff>323625</xdr:colOff>
      <xdr:row>70</xdr:row>
      <xdr:rowOff>142050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27</xdr:col>
      <xdr:colOff>342900</xdr:colOff>
      <xdr:row>71</xdr:row>
      <xdr:rowOff>123825</xdr:rowOff>
    </xdr:from>
    <xdr:to>
      <xdr:col>38</xdr:col>
      <xdr:colOff>142650</xdr:colOff>
      <xdr:row>86</xdr:row>
      <xdr:rowOff>56325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63"/>
  <sheetViews>
    <sheetView tabSelected="1" workbookViewId="0">
      <selection activeCell="B64" sqref="B64"/>
    </sheetView>
  </sheetViews>
  <sheetFormatPr baseColWidth="10" defaultRowHeight="15" x14ac:dyDescent="0.25"/>
  <cols>
    <col min="1" max="1" width="2.7109375" customWidth="1"/>
    <col min="3" max="21" width="7.7109375" customWidth="1"/>
    <col min="22" max="22" width="12.5703125" bestFit="1" customWidth="1"/>
    <col min="23" max="40" width="7.7109375" customWidth="1"/>
  </cols>
  <sheetData>
    <row r="1" spans="2:40" x14ac:dyDescent="0.25">
      <c r="B1" s="105" t="s">
        <v>27</v>
      </c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5"/>
      <c r="AC1" s="105"/>
      <c r="AD1" s="105"/>
      <c r="AE1" s="105"/>
      <c r="AF1" s="105"/>
      <c r="AG1" s="105"/>
      <c r="AH1" s="105"/>
      <c r="AI1" s="105"/>
      <c r="AJ1" s="105"/>
      <c r="AK1" s="105"/>
      <c r="AL1" s="105"/>
      <c r="AM1" s="105"/>
      <c r="AN1" s="105"/>
    </row>
    <row r="2" spans="2:40" x14ac:dyDescent="0.25">
      <c r="B2" s="105" t="s">
        <v>28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</row>
    <row r="3" spans="2:40" x14ac:dyDescent="0.25">
      <c r="B3" s="105" t="s">
        <v>29</v>
      </c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/>
    </row>
    <row r="5" spans="2:40" ht="15.75" thickBot="1" x14ac:dyDescent="0.3"/>
    <row r="6" spans="2:40" ht="15.75" thickBot="1" x14ac:dyDescent="0.3">
      <c r="C6" s="15">
        <v>2008</v>
      </c>
      <c r="D6" s="16">
        <v>2009</v>
      </c>
      <c r="E6" s="16">
        <v>2010</v>
      </c>
      <c r="F6" s="16">
        <v>2011</v>
      </c>
      <c r="G6" s="16">
        <v>2012</v>
      </c>
      <c r="H6" s="16">
        <v>2013</v>
      </c>
      <c r="I6" s="16">
        <v>2014</v>
      </c>
      <c r="J6" s="16">
        <v>2015</v>
      </c>
      <c r="K6" s="59">
        <v>2016</v>
      </c>
      <c r="L6" s="59">
        <v>2017</v>
      </c>
      <c r="M6" s="59">
        <v>2018</v>
      </c>
      <c r="N6" s="59">
        <v>2019</v>
      </c>
      <c r="O6" s="59">
        <v>2020</v>
      </c>
      <c r="P6" s="59">
        <v>2021</v>
      </c>
      <c r="Q6" s="59">
        <v>2022</v>
      </c>
      <c r="R6" s="59">
        <v>2023</v>
      </c>
      <c r="S6" s="59">
        <v>2024</v>
      </c>
      <c r="T6" s="17">
        <v>2025</v>
      </c>
      <c r="W6" s="15">
        <v>2008</v>
      </c>
      <c r="X6" s="16">
        <v>2009</v>
      </c>
      <c r="Y6" s="16">
        <v>2010</v>
      </c>
      <c r="Z6" s="16">
        <v>2011</v>
      </c>
      <c r="AA6" s="16">
        <v>2012</v>
      </c>
      <c r="AB6" s="16">
        <v>2013</v>
      </c>
      <c r="AC6" s="16">
        <v>2014</v>
      </c>
      <c r="AD6" s="16">
        <v>2015</v>
      </c>
      <c r="AE6" s="59">
        <v>2016</v>
      </c>
      <c r="AF6" s="59">
        <v>2017</v>
      </c>
      <c r="AG6" s="59">
        <v>2018</v>
      </c>
      <c r="AH6" s="59">
        <v>2019</v>
      </c>
      <c r="AI6" s="59">
        <v>2020</v>
      </c>
      <c r="AJ6" s="59">
        <v>2021</v>
      </c>
      <c r="AK6" s="59">
        <v>2022</v>
      </c>
      <c r="AL6" s="59">
        <v>2023</v>
      </c>
      <c r="AM6" s="59">
        <v>2024</v>
      </c>
      <c r="AN6" s="17">
        <v>2025</v>
      </c>
    </row>
    <row r="7" spans="2:40" x14ac:dyDescent="0.25">
      <c r="B7" s="38" t="s">
        <v>0</v>
      </c>
      <c r="C7" s="12">
        <v>159</v>
      </c>
      <c r="D7" s="13">
        <v>101</v>
      </c>
      <c r="E7" s="13">
        <v>120</v>
      </c>
      <c r="F7" s="13">
        <v>115</v>
      </c>
      <c r="G7" s="13">
        <v>120</v>
      </c>
      <c r="H7" s="13">
        <v>137</v>
      </c>
      <c r="I7" s="13">
        <v>132</v>
      </c>
      <c r="J7" s="13">
        <v>141</v>
      </c>
      <c r="K7" s="60">
        <v>170</v>
      </c>
      <c r="L7" s="60">
        <v>190</v>
      </c>
      <c r="M7" s="60">
        <v>170</v>
      </c>
      <c r="N7" s="60">
        <v>215</v>
      </c>
      <c r="O7" s="60">
        <v>91</v>
      </c>
      <c r="P7" s="60">
        <v>68</v>
      </c>
      <c r="Q7" s="60">
        <v>168</v>
      </c>
      <c r="R7" s="60">
        <v>147</v>
      </c>
      <c r="S7" s="60">
        <v>125</v>
      </c>
      <c r="T7" s="14">
        <v>61</v>
      </c>
      <c r="V7" s="24" t="s">
        <v>21</v>
      </c>
      <c r="W7" s="12">
        <f t="shared" ref="W7:AN7" si="0">C9</f>
        <v>239</v>
      </c>
      <c r="X7" s="13">
        <f t="shared" si="0"/>
        <v>247</v>
      </c>
      <c r="Y7" s="13">
        <f t="shared" si="0"/>
        <v>257</v>
      </c>
      <c r="Z7" s="13">
        <f t="shared" si="0"/>
        <v>253</v>
      </c>
      <c r="AA7" s="13">
        <f t="shared" si="0"/>
        <v>268</v>
      </c>
      <c r="AB7" s="13">
        <f t="shared" si="0"/>
        <v>282</v>
      </c>
      <c r="AC7" s="13">
        <f t="shared" si="0"/>
        <v>322</v>
      </c>
      <c r="AD7" s="13">
        <f t="shared" si="0"/>
        <v>331</v>
      </c>
      <c r="AE7" s="60">
        <f t="shared" si="0"/>
        <v>335</v>
      </c>
      <c r="AF7" s="60">
        <f t="shared" si="0"/>
        <v>361</v>
      </c>
      <c r="AG7" s="60">
        <f t="shared" si="0"/>
        <v>410</v>
      </c>
      <c r="AH7" s="60">
        <f t="shared" si="0"/>
        <v>400</v>
      </c>
      <c r="AI7" s="60">
        <f t="shared" si="0"/>
        <v>357</v>
      </c>
      <c r="AJ7" s="60">
        <f t="shared" si="0"/>
        <v>332</v>
      </c>
      <c r="AK7" s="60">
        <f t="shared" si="0"/>
        <v>400</v>
      </c>
      <c r="AL7" s="60">
        <f t="shared" si="0"/>
        <v>400</v>
      </c>
      <c r="AM7" s="60">
        <f t="shared" si="0"/>
        <v>378</v>
      </c>
      <c r="AN7" s="14">
        <f t="shared" si="0"/>
        <v>355</v>
      </c>
    </row>
    <row r="8" spans="2:40" x14ac:dyDescent="0.25">
      <c r="B8" s="39" t="s">
        <v>1</v>
      </c>
      <c r="C8" s="7">
        <v>187</v>
      </c>
      <c r="D8" s="1">
        <v>184</v>
      </c>
      <c r="E8" s="1">
        <v>152</v>
      </c>
      <c r="F8" s="1">
        <v>192</v>
      </c>
      <c r="G8" s="1">
        <v>195</v>
      </c>
      <c r="H8" s="1">
        <v>223</v>
      </c>
      <c r="I8" s="1">
        <v>255</v>
      </c>
      <c r="J8" s="1">
        <v>258</v>
      </c>
      <c r="K8" s="61">
        <v>271</v>
      </c>
      <c r="L8" s="61">
        <v>370</v>
      </c>
      <c r="M8" s="61">
        <v>315</v>
      </c>
      <c r="N8" s="61">
        <v>328</v>
      </c>
      <c r="O8" s="61">
        <v>289</v>
      </c>
      <c r="P8" s="61">
        <v>175</v>
      </c>
      <c r="Q8" s="61">
        <v>233</v>
      </c>
      <c r="R8" s="61">
        <v>305</v>
      </c>
      <c r="S8" s="61">
        <v>227</v>
      </c>
      <c r="T8" s="8">
        <v>220</v>
      </c>
      <c r="V8" s="25" t="s">
        <v>22</v>
      </c>
      <c r="W8" s="7">
        <f t="shared" ref="W8:AN8" si="1">SUM(C10:C14)</f>
        <v>910</v>
      </c>
      <c r="X8" s="1">
        <f t="shared" si="1"/>
        <v>1028</v>
      </c>
      <c r="Y8" s="1">
        <f t="shared" si="1"/>
        <v>977</v>
      </c>
      <c r="Z8" s="1">
        <f t="shared" si="1"/>
        <v>998</v>
      </c>
      <c r="AA8" s="1">
        <f t="shared" si="1"/>
        <v>1008</v>
      </c>
      <c r="AB8" s="1">
        <f t="shared" si="1"/>
        <v>1057</v>
      </c>
      <c r="AC8" s="1">
        <f t="shared" si="1"/>
        <v>1117</v>
      </c>
      <c r="AD8" s="1">
        <f t="shared" si="1"/>
        <v>1184</v>
      </c>
      <c r="AE8" s="61">
        <f t="shared" si="1"/>
        <v>1291</v>
      </c>
      <c r="AF8" s="61">
        <f t="shared" si="1"/>
        <v>1373</v>
      </c>
      <c r="AG8" s="61">
        <f t="shared" si="1"/>
        <v>1465</v>
      </c>
      <c r="AH8" s="61">
        <f t="shared" si="1"/>
        <v>1461</v>
      </c>
      <c r="AI8" s="61">
        <f t="shared" si="1"/>
        <v>1378</v>
      </c>
      <c r="AJ8" s="61">
        <f t="shared" si="1"/>
        <v>1288</v>
      </c>
      <c r="AK8" s="61">
        <f t="shared" si="1"/>
        <v>1600</v>
      </c>
      <c r="AL8" s="61">
        <f t="shared" si="1"/>
        <v>1696</v>
      </c>
      <c r="AM8" s="61">
        <f t="shared" si="1"/>
        <v>1612</v>
      </c>
      <c r="AN8" s="8">
        <f t="shared" si="1"/>
        <v>1628</v>
      </c>
    </row>
    <row r="9" spans="2:40" x14ac:dyDescent="0.25">
      <c r="B9" s="39" t="s">
        <v>2</v>
      </c>
      <c r="C9" s="7">
        <v>239</v>
      </c>
      <c r="D9" s="1">
        <v>247</v>
      </c>
      <c r="E9" s="1">
        <v>257</v>
      </c>
      <c r="F9" s="79">
        <v>253</v>
      </c>
      <c r="G9" s="79">
        <v>268</v>
      </c>
      <c r="H9" s="79">
        <v>282</v>
      </c>
      <c r="I9" s="79">
        <v>322</v>
      </c>
      <c r="J9" s="1">
        <v>331</v>
      </c>
      <c r="K9" s="80">
        <v>335</v>
      </c>
      <c r="L9" s="80">
        <v>361</v>
      </c>
      <c r="M9" s="80">
        <v>410</v>
      </c>
      <c r="N9" s="75">
        <v>400</v>
      </c>
      <c r="O9" s="61">
        <v>357</v>
      </c>
      <c r="P9" s="61">
        <v>332</v>
      </c>
      <c r="Q9" s="61">
        <v>400</v>
      </c>
      <c r="R9" s="61">
        <v>400</v>
      </c>
      <c r="S9" s="61">
        <v>378</v>
      </c>
      <c r="T9" s="8">
        <v>355</v>
      </c>
      <c r="V9" s="25" t="s">
        <v>23</v>
      </c>
      <c r="W9" s="7">
        <f t="shared" ref="W9:AN9" si="2">SUM(C15:C18)</f>
        <v>438</v>
      </c>
      <c r="X9" s="1">
        <f t="shared" si="2"/>
        <v>695</v>
      </c>
      <c r="Y9" s="1">
        <f t="shared" si="2"/>
        <v>636</v>
      </c>
      <c r="Z9" s="1">
        <f t="shared" si="2"/>
        <v>669</v>
      </c>
      <c r="AA9" s="1">
        <f t="shared" si="2"/>
        <v>662</v>
      </c>
      <c r="AB9" s="1">
        <f t="shared" si="2"/>
        <v>586</v>
      </c>
      <c r="AC9" s="1">
        <f t="shared" si="2"/>
        <v>579</v>
      </c>
      <c r="AD9" s="1">
        <f t="shared" si="2"/>
        <v>589</v>
      </c>
      <c r="AE9" s="61">
        <f t="shared" si="2"/>
        <v>599</v>
      </c>
      <c r="AF9" s="61">
        <f t="shared" si="2"/>
        <v>616</v>
      </c>
      <c r="AG9" s="61">
        <f t="shared" si="2"/>
        <v>617</v>
      </c>
      <c r="AH9" s="61">
        <f t="shared" si="2"/>
        <v>593</v>
      </c>
      <c r="AI9" s="61">
        <f t="shared" si="2"/>
        <v>550</v>
      </c>
      <c r="AJ9" s="61">
        <f t="shared" si="2"/>
        <v>581</v>
      </c>
      <c r="AK9" s="61">
        <f t="shared" si="2"/>
        <v>649</v>
      </c>
      <c r="AL9" s="61">
        <f t="shared" si="2"/>
        <v>699</v>
      </c>
      <c r="AM9" s="61">
        <f t="shared" si="2"/>
        <v>737</v>
      </c>
      <c r="AN9" s="8">
        <f t="shared" si="2"/>
        <v>808</v>
      </c>
    </row>
    <row r="10" spans="2:40" x14ac:dyDescent="0.25">
      <c r="B10" s="39" t="s">
        <v>3</v>
      </c>
      <c r="C10" s="7">
        <v>186</v>
      </c>
      <c r="D10" s="1">
        <v>241</v>
      </c>
      <c r="E10" s="1">
        <v>225</v>
      </c>
      <c r="F10" s="1">
        <v>216</v>
      </c>
      <c r="G10" s="79">
        <v>223</v>
      </c>
      <c r="H10" s="79">
        <v>241</v>
      </c>
      <c r="I10" s="79">
        <v>258</v>
      </c>
      <c r="J10" s="79">
        <v>300</v>
      </c>
      <c r="K10" s="61">
        <v>336</v>
      </c>
      <c r="L10" s="80">
        <v>362</v>
      </c>
      <c r="M10" s="80">
        <v>358</v>
      </c>
      <c r="N10" s="80">
        <v>360</v>
      </c>
      <c r="O10" s="75">
        <v>325</v>
      </c>
      <c r="P10" s="61">
        <v>322</v>
      </c>
      <c r="Q10" s="61">
        <v>437</v>
      </c>
      <c r="R10" s="61">
        <v>429</v>
      </c>
      <c r="S10" s="61">
        <v>368</v>
      </c>
      <c r="T10" s="8">
        <v>367</v>
      </c>
      <c r="V10" s="25" t="s">
        <v>24</v>
      </c>
      <c r="W10" s="7">
        <f t="shared" ref="W10:AN10" si="3">SUM(C19:C20)</f>
        <v>171</v>
      </c>
      <c r="X10" s="1">
        <f t="shared" si="3"/>
        <v>252</v>
      </c>
      <c r="Y10" s="1">
        <f t="shared" si="3"/>
        <v>216</v>
      </c>
      <c r="Z10" s="1">
        <f t="shared" si="3"/>
        <v>239</v>
      </c>
      <c r="AA10" s="1">
        <f t="shared" si="3"/>
        <v>251</v>
      </c>
      <c r="AB10" s="1">
        <f t="shared" si="3"/>
        <v>250</v>
      </c>
      <c r="AC10" s="1">
        <f t="shared" si="3"/>
        <v>227</v>
      </c>
      <c r="AD10" s="1">
        <f t="shared" si="3"/>
        <v>235</v>
      </c>
      <c r="AE10" s="61">
        <f t="shared" si="3"/>
        <v>214</v>
      </c>
      <c r="AF10" s="61">
        <f t="shared" si="3"/>
        <v>204</v>
      </c>
      <c r="AG10" s="61">
        <f t="shared" si="3"/>
        <v>202</v>
      </c>
      <c r="AH10" s="61">
        <f t="shared" si="3"/>
        <v>203</v>
      </c>
      <c r="AI10" s="61">
        <f t="shared" si="3"/>
        <v>214</v>
      </c>
      <c r="AJ10" s="61">
        <f t="shared" si="3"/>
        <v>220</v>
      </c>
      <c r="AK10" s="61">
        <f t="shared" si="3"/>
        <v>249</v>
      </c>
      <c r="AL10" s="61">
        <f t="shared" si="3"/>
        <v>245</v>
      </c>
      <c r="AM10" s="61">
        <f t="shared" si="3"/>
        <v>246</v>
      </c>
      <c r="AN10" s="8">
        <f t="shared" si="3"/>
        <v>266</v>
      </c>
    </row>
    <row r="11" spans="2:40" ht="15.75" thickBot="1" x14ac:dyDescent="0.3">
      <c r="B11" s="39" t="s">
        <v>4</v>
      </c>
      <c r="C11" s="7">
        <v>200</v>
      </c>
      <c r="D11" s="1">
        <v>175</v>
      </c>
      <c r="E11" s="1">
        <v>211</v>
      </c>
      <c r="F11" s="1">
        <v>213</v>
      </c>
      <c r="G11" s="1">
        <v>211</v>
      </c>
      <c r="H11" s="79">
        <v>220</v>
      </c>
      <c r="I11" s="79">
        <v>238</v>
      </c>
      <c r="J11" s="79">
        <v>258</v>
      </c>
      <c r="K11" s="80">
        <v>299</v>
      </c>
      <c r="L11" s="61">
        <v>303</v>
      </c>
      <c r="M11" s="80">
        <v>346</v>
      </c>
      <c r="N11" s="80">
        <v>322</v>
      </c>
      <c r="O11" s="80">
        <v>324</v>
      </c>
      <c r="P11" s="75">
        <v>284</v>
      </c>
      <c r="Q11" s="61">
        <v>343</v>
      </c>
      <c r="R11" s="61">
        <v>405</v>
      </c>
      <c r="S11" s="61">
        <v>371</v>
      </c>
      <c r="T11" s="8">
        <v>338</v>
      </c>
      <c r="V11" s="26" t="s">
        <v>25</v>
      </c>
      <c r="W11" s="18">
        <f t="shared" ref="W11:AN11" si="4">SUM(C21:C26)</f>
        <v>1377</v>
      </c>
      <c r="X11" s="19">
        <f t="shared" si="4"/>
        <v>1257</v>
      </c>
      <c r="Y11" s="19">
        <f t="shared" si="4"/>
        <v>1494</v>
      </c>
      <c r="Z11" s="19">
        <f t="shared" si="4"/>
        <v>1509</v>
      </c>
      <c r="AA11" s="19">
        <f t="shared" si="4"/>
        <v>1204</v>
      </c>
      <c r="AB11" s="19">
        <f t="shared" si="4"/>
        <v>1389</v>
      </c>
      <c r="AC11" s="19">
        <f t="shared" si="4"/>
        <v>1392</v>
      </c>
      <c r="AD11" s="19">
        <f t="shared" si="4"/>
        <v>1232</v>
      </c>
      <c r="AE11" s="63">
        <f t="shared" si="4"/>
        <v>1158</v>
      </c>
      <c r="AF11" s="63">
        <f t="shared" si="4"/>
        <v>1191</v>
      </c>
      <c r="AG11" s="63">
        <f t="shared" si="4"/>
        <v>959</v>
      </c>
      <c r="AH11" s="63">
        <f t="shared" si="4"/>
        <v>1174</v>
      </c>
      <c r="AI11" s="63">
        <f t="shared" si="4"/>
        <v>1104</v>
      </c>
      <c r="AJ11" s="63">
        <f t="shared" si="4"/>
        <v>926</v>
      </c>
      <c r="AK11" s="63">
        <f t="shared" si="4"/>
        <v>1091</v>
      </c>
      <c r="AL11" s="63">
        <f t="shared" si="4"/>
        <v>1087</v>
      </c>
      <c r="AM11" s="63">
        <f t="shared" si="4"/>
        <v>1037</v>
      </c>
      <c r="AN11" s="20">
        <f t="shared" si="4"/>
        <v>782</v>
      </c>
    </row>
    <row r="12" spans="2:40" ht="15.75" thickBot="1" x14ac:dyDescent="0.3">
      <c r="B12" s="39" t="s">
        <v>5</v>
      </c>
      <c r="C12" s="7">
        <v>213</v>
      </c>
      <c r="D12" s="1">
        <v>215</v>
      </c>
      <c r="E12" s="1">
        <v>174</v>
      </c>
      <c r="F12" s="1">
        <v>206</v>
      </c>
      <c r="G12" s="1">
        <v>212</v>
      </c>
      <c r="H12" s="1">
        <v>213</v>
      </c>
      <c r="I12" s="79">
        <v>212</v>
      </c>
      <c r="J12" s="79">
        <v>216</v>
      </c>
      <c r="K12" s="80">
        <v>256</v>
      </c>
      <c r="L12" s="80">
        <v>289</v>
      </c>
      <c r="M12" s="61">
        <v>292</v>
      </c>
      <c r="N12" s="80">
        <v>296</v>
      </c>
      <c r="O12" s="80">
        <v>265</v>
      </c>
      <c r="P12" s="80">
        <v>268</v>
      </c>
      <c r="Q12" s="75">
        <v>314</v>
      </c>
      <c r="R12" s="61">
        <v>313</v>
      </c>
      <c r="S12" s="61">
        <v>342</v>
      </c>
      <c r="T12" s="8">
        <v>341</v>
      </c>
      <c r="V12" s="27" t="s">
        <v>26</v>
      </c>
      <c r="W12" s="21">
        <f t="shared" ref="W12:AN12" si="5">SUM(C9:C20)</f>
        <v>1758</v>
      </c>
      <c r="X12" s="22">
        <f t="shared" si="5"/>
        <v>2222</v>
      </c>
      <c r="Y12" s="22">
        <f t="shared" si="5"/>
        <v>2086</v>
      </c>
      <c r="Z12" s="22">
        <f t="shared" si="5"/>
        <v>2159</v>
      </c>
      <c r="AA12" s="22">
        <f t="shared" si="5"/>
        <v>2189</v>
      </c>
      <c r="AB12" s="22">
        <f t="shared" si="5"/>
        <v>2175</v>
      </c>
      <c r="AC12" s="22">
        <f t="shared" si="5"/>
        <v>2245</v>
      </c>
      <c r="AD12" s="22">
        <f t="shared" si="5"/>
        <v>2339</v>
      </c>
      <c r="AE12" s="64">
        <f t="shared" si="5"/>
        <v>2439</v>
      </c>
      <c r="AF12" s="64">
        <f t="shared" si="5"/>
        <v>2554</v>
      </c>
      <c r="AG12" s="64">
        <f t="shared" si="5"/>
        <v>2694</v>
      </c>
      <c r="AH12" s="64">
        <f t="shared" si="5"/>
        <v>2657</v>
      </c>
      <c r="AI12" s="64">
        <f t="shared" si="5"/>
        <v>2499</v>
      </c>
      <c r="AJ12" s="64">
        <f t="shared" si="5"/>
        <v>2421</v>
      </c>
      <c r="AK12" s="64">
        <f t="shared" si="5"/>
        <v>2898</v>
      </c>
      <c r="AL12" s="64">
        <f t="shared" si="5"/>
        <v>3040</v>
      </c>
      <c r="AM12" s="64">
        <f t="shared" si="5"/>
        <v>2973</v>
      </c>
      <c r="AN12" s="23">
        <f t="shared" si="5"/>
        <v>3057</v>
      </c>
    </row>
    <row r="13" spans="2:40" x14ac:dyDescent="0.25">
      <c r="B13" s="39" t="s">
        <v>6</v>
      </c>
      <c r="C13" s="7">
        <v>172</v>
      </c>
      <c r="D13" s="1">
        <v>211</v>
      </c>
      <c r="E13" s="1">
        <v>189</v>
      </c>
      <c r="F13" s="1">
        <v>176</v>
      </c>
      <c r="G13" s="1">
        <v>189</v>
      </c>
      <c r="H13" s="1">
        <v>196</v>
      </c>
      <c r="I13" s="1">
        <v>212</v>
      </c>
      <c r="J13" s="79">
        <v>211</v>
      </c>
      <c r="K13" s="80">
        <v>195</v>
      </c>
      <c r="L13" s="80">
        <v>244</v>
      </c>
      <c r="M13" s="80">
        <v>255</v>
      </c>
      <c r="N13" s="61">
        <v>264</v>
      </c>
      <c r="O13" s="80">
        <v>249</v>
      </c>
      <c r="P13" s="80">
        <v>220</v>
      </c>
      <c r="Q13" s="80">
        <v>273</v>
      </c>
      <c r="R13" s="75">
        <v>301</v>
      </c>
      <c r="S13" s="61">
        <v>266</v>
      </c>
      <c r="T13" s="8">
        <v>341</v>
      </c>
      <c r="V13" s="2"/>
      <c r="W13" s="3"/>
      <c r="X13" s="3"/>
      <c r="Y13" s="3"/>
      <c r="Z13" s="3"/>
      <c r="AA13" s="3"/>
      <c r="AB13" s="3"/>
      <c r="AC13" s="3"/>
      <c r="AD13" s="3"/>
      <c r="AE13" s="3"/>
    </row>
    <row r="14" spans="2:40" x14ac:dyDescent="0.25">
      <c r="B14" s="39" t="s">
        <v>7</v>
      </c>
      <c r="C14" s="7">
        <v>139</v>
      </c>
      <c r="D14" s="1">
        <v>186</v>
      </c>
      <c r="E14" s="1">
        <v>178</v>
      </c>
      <c r="F14" s="1">
        <v>187</v>
      </c>
      <c r="G14" s="1">
        <v>173</v>
      </c>
      <c r="H14" s="1">
        <v>187</v>
      </c>
      <c r="I14" s="1">
        <v>197</v>
      </c>
      <c r="J14" s="1">
        <v>199</v>
      </c>
      <c r="K14" s="80">
        <v>205</v>
      </c>
      <c r="L14" s="80">
        <v>175</v>
      </c>
      <c r="M14" s="80">
        <v>214</v>
      </c>
      <c r="N14" s="80">
        <v>219</v>
      </c>
      <c r="O14" s="61">
        <v>215</v>
      </c>
      <c r="P14" s="80">
        <v>194</v>
      </c>
      <c r="Q14" s="80">
        <v>233</v>
      </c>
      <c r="R14" s="80">
        <v>248</v>
      </c>
      <c r="S14" s="75">
        <v>265</v>
      </c>
      <c r="T14" s="81">
        <v>241</v>
      </c>
      <c r="V14" s="104" t="s">
        <v>41</v>
      </c>
      <c r="W14" s="104"/>
      <c r="X14" s="104"/>
      <c r="Y14" s="104"/>
      <c r="Z14" s="104"/>
      <c r="AA14" s="104"/>
      <c r="AB14" s="104"/>
      <c r="AC14" s="104"/>
      <c r="AD14" s="104"/>
      <c r="AE14" s="104"/>
    </row>
    <row r="15" spans="2:40" x14ac:dyDescent="0.25">
      <c r="B15" s="39" t="s">
        <v>8</v>
      </c>
      <c r="C15" s="7">
        <v>134</v>
      </c>
      <c r="D15" s="1">
        <v>161</v>
      </c>
      <c r="E15" s="1">
        <v>181</v>
      </c>
      <c r="F15" s="79">
        <v>182</v>
      </c>
      <c r="G15" s="79">
        <v>171</v>
      </c>
      <c r="H15" s="79">
        <v>141</v>
      </c>
      <c r="I15" s="79">
        <v>142</v>
      </c>
      <c r="J15" s="1">
        <v>163</v>
      </c>
      <c r="K15" s="80">
        <v>163</v>
      </c>
      <c r="L15" s="80">
        <v>181</v>
      </c>
      <c r="M15" s="80">
        <v>167</v>
      </c>
      <c r="N15" s="78">
        <v>167</v>
      </c>
      <c r="O15" s="61">
        <v>136</v>
      </c>
      <c r="P15" s="61">
        <v>149</v>
      </c>
      <c r="Q15" s="61">
        <v>184</v>
      </c>
      <c r="R15" s="61">
        <v>204</v>
      </c>
      <c r="S15" s="61">
        <v>211</v>
      </c>
      <c r="T15" s="8">
        <v>249</v>
      </c>
    </row>
    <row r="16" spans="2:40" x14ac:dyDescent="0.25">
      <c r="B16" s="39" t="s">
        <v>9</v>
      </c>
      <c r="C16" s="7">
        <v>125</v>
      </c>
      <c r="D16" s="1">
        <v>182</v>
      </c>
      <c r="E16" s="1">
        <v>131</v>
      </c>
      <c r="F16" s="1">
        <v>166</v>
      </c>
      <c r="G16" s="79">
        <v>178</v>
      </c>
      <c r="H16" s="79">
        <v>148</v>
      </c>
      <c r="I16" s="79">
        <v>138</v>
      </c>
      <c r="J16" s="79">
        <v>158</v>
      </c>
      <c r="K16" s="61">
        <v>162</v>
      </c>
      <c r="L16" s="80">
        <v>155</v>
      </c>
      <c r="M16" s="80">
        <v>170</v>
      </c>
      <c r="N16" s="80">
        <v>150</v>
      </c>
      <c r="O16" s="78">
        <v>163</v>
      </c>
      <c r="P16" s="61">
        <v>155</v>
      </c>
      <c r="Q16" s="61">
        <v>154</v>
      </c>
      <c r="R16" s="61">
        <v>187</v>
      </c>
      <c r="S16" s="61">
        <v>189</v>
      </c>
      <c r="T16" s="8">
        <v>210</v>
      </c>
    </row>
    <row r="17" spans="2:40" ht="15.75" thickBot="1" x14ac:dyDescent="0.3">
      <c r="B17" s="39" t="s">
        <v>10</v>
      </c>
      <c r="C17" s="7">
        <v>96</v>
      </c>
      <c r="D17" s="1">
        <v>195</v>
      </c>
      <c r="E17" s="1">
        <v>173</v>
      </c>
      <c r="F17" s="1">
        <v>145</v>
      </c>
      <c r="G17" s="1">
        <v>169</v>
      </c>
      <c r="H17" s="79">
        <v>173</v>
      </c>
      <c r="I17" s="79">
        <v>152</v>
      </c>
      <c r="J17" s="79">
        <v>136</v>
      </c>
      <c r="K17" s="80">
        <v>148</v>
      </c>
      <c r="L17" s="61">
        <v>151</v>
      </c>
      <c r="M17" s="80">
        <v>161</v>
      </c>
      <c r="N17" s="80">
        <v>144</v>
      </c>
      <c r="O17" s="80">
        <v>133</v>
      </c>
      <c r="P17" s="78">
        <v>138</v>
      </c>
      <c r="Q17" s="61">
        <v>174</v>
      </c>
      <c r="R17" s="61">
        <v>150</v>
      </c>
      <c r="S17" s="61">
        <v>193</v>
      </c>
      <c r="T17" s="8">
        <v>176</v>
      </c>
    </row>
    <row r="18" spans="2:40" ht="15.75" thickBot="1" x14ac:dyDescent="0.3">
      <c r="B18" s="39" t="s">
        <v>11</v>
      </c>
      <c r="C18" s="7">
        <v>83</v>
      </c>
      <c r="D18" s="1">
        <v>157</v>
      </c>
      <c r="E18" s="1">
        <v>151</v>
      </c>
      <c r="F18" s="1">
        <v>176</v>
      </c>
      <c r="G18" s="1">
        <v>144</v>
      </c>
      <c r="H18" s="1">
        <v>124</v>
      </c>
      <c r="I18" s="79">
        <v>147</v>
      </c>
      <c r="J18" s="79">
        <v>132</v>
      </c>
      <c r="K18" s="80">
        <v>126</v>
      </c>
      <c r="L18" s="80">
        <v>129</v>
      </c>
      <c r="M18" s="61">
        <v>119</v>
      </c>
      <c r="N18" s="80">
        <v>132</v>
      </c>
      <c r="O18" s="80">
        <v>118</v>
      </c>
      <c r="P18" s="80">
        <v>139</v>
      </c>
      <c r="Q18" s="78">
        <v>137</v>
      </c>
      <c r="R18" s="61">
        <v>158</v>
      </c>
      <c r="S18" s="61">
        <v>144</v>
      </c>
      <c r="T18" s="8">
        <v>173</v>
      </c>
      <c r="W18" s="15">
        <v>2008</v>
      </c>
      <c r="X18" s="16">
        <v>2009</v>
      </c>
      <c r="Y18" s="16">
        <v>2010</v>
      </c>
      <c r="Z18" s="16">
        <v>2011</v>
      </c>
      <c r="AA18" s="16">
        <v>2012</v>
      </c>
      <c r="AB18" s="16">
        <v>2013</v>
      </c>
      <c r="AC18" s="16">
        <v>2014</v>
      </c>
      <c r="AD18" s="16">
        <v>2015</v>
      </c>
      <c r="AE18" s="59">
        <v>2016</v>
      </c>
      <c r="AF18" s="59">
        <v>2017</v>
      </c>
      <c r="AG18" s="59">
        <v>2018</v>
      </c>
      <c r="AH18" s="59">
        <v>2019</v>
      </c>
      <c r="AI18" s="59">
        <v>2020</v>
      </c>
      <c r="AJ18" s="59">
        <v>2021</v>
      </c>
      <c r="AK18" s="59">
        <v>2022</v>
      </c>
      <c r="AL18" s="59">
        <v>2023</v>
      </c>
      <c r="AM18" s="59">
        <v>2024</v>
      </c>
      <c r="AN18" s="17">
        <v>2025</v>
      </c>
    </row>
    <row r="19" spans="2:40" x14ac:dyDescent="0.25">
      <c r="B19" s="39" t="s">
        <v>12</v>
      </c>
      <c r="C19" s="7">
        <v>109</v>
      </c>
      <c r="D19" s="1">
        <v>112</v>
      </c>
      <c r="E19" s="1">
        <v>122</v>
      </c>
      <c r="F19" s="1">
        <v>128</v>
      </c>
      <c r="G19" s="1">
        <v>138</v>
      </c>
      <c r="H19" s="1">
        <v>133</v>
      </c>
      <c r="I19" s="1">
        <v>109</v>
      </c>
      <c r="J19" s="79">
        <v>118</v>
      </c>
      <c r="K19" s="80">
        <v>110</v>
      </c>
      <c r="L19" s="80">
        <v>112</v>
      </c>
      <c r="M19" s="80">
        <v>101</v>
      </c>
      <c r="N19" s="61">
        <v>114</v>
      </c>
      <c r="O19" s="80">
        <v>107</v>
      </c>
      <c r="P19" s="80">
        <v>114</v>
      </c>
      <c r="Q19" s="80">
        <v>132</v>
      </c>
      <c r="R19" s="78">
        <v>121</v>
      </c>
      <c r="S19" s="61">
        <v>142</v>
      </c>
      <c r="T19" s="8">
        <v>125</v>
      </c>
      <c r="V19" s="24" t="s">
        <v>21</v>
      </c>
      <c r="W19" s="29"/>
      <c r="X19" s="30">
        <f>(X7-W7)/W7*100</f>
        <v>3.3472803347280333</v>
      </c>
      <c r="Y19" s="30">
        <f t="shared" ref="Y19:AI19" si="6">(Y7-X7)/X7*100</f>
        <v>4.048582995951417</v>
      </c>
      <c r="Z19" s="31">
        <f t="shared" si="6"/>
        <v>-1.556420233463035</v>
      </c>
      <c r="AA19" s="30">
        <f t="shared" si="6"/>
        <v>5.928853754940711</v>
      </c>
      <c r="AB19" s="30">
        <f t="shared" si="6"/>
        <v>5.2238805970149249</v>
      </c>
      <c r="AC19" s="30">
        <f t="shared" si="6"/>
        <v>14.184397163120568</v>
      </c>
      <c r="AD19" s="30">
        <f t="shared" si="6"/>
        <v>2.7950310559006213</v>
      </c>
      <c r="AE19" s="69">
        <f t="shared" si="6"/>
        <v>1.2084592145015105</v>
      </c>
      <c r="AF19" s="69">
        <f t="shared" si="6"/>
        <v>7.7611940298507456</v>
      </c>
      <c r="AG19" s="69">
        <f t="shared" si="6"/>
        <v>13.573407202216067</v>
      </c>
      <c r="AH19" s="82">
        <f t="shared" si="6"/>
        <v>-2.4390243902439024</v>
      </c>
      <c r="AI19" s="82">
        <f t="shared" si="6"/>
        <v>-10.75</v>
      </c>
      <c r="AJ19" s="82">
        <f t="shared" ref="AJ19:AJ24" si="7">(AJ7-AI7)/AI7*100</f>
        <v>-7.0028011204481793</v>
      </c>
      <c r="AK19" s="69">
        <f t="shared" ref="AK19:AN24" si="8">(AK7-AJ7)/AJ7*100</f>
        <v>20.481927710843372</v>
      </c>
      <c r="AL19" s="86">
        <f t="shared" si="8"/>
        <v>0</v>
      </c>
      <c r="AM19" s="82">
        <f t="shared" si="8"/>
        <v>-5.5</v>
      </c>
      <c r="AN19" s="87">
        <f t="shared" si="8"/>
        <v>-6.0846560846560847</v>
      </c>
    </row>
    <row r="20" spans="2:40" x14ac:dyDescent="0.25">
      <c r="B20" s="39" t="s">
        <v>13</v>
      </c>
      <c r="C20" s="7">
        <v>62</v>
      </c>
      <c r="D20" s="1">
        <v>140</v>
      </c>
      <c r="E20" s="1">
        <v>94</v>
      </c>
      <c r="F20" s="1">
        <v>111</v>
      </c>
      <c r="G20" s="1">
        <v>113</v>
      </c>
      <c r="H20" s="1">
        <v>117</v>
      </c>
      <c r="I20" s="1">
        <v>118</v>
      </c>
      <c r="J20" s="1">
        <v>117</v>
      </c>
      <c r="K20" s="80">
        <v>104</v>
      </c>
      <c r="L20" s="80">
        <v>92</v>
      </c>
      <c r="M20" s="80">
        <v>101</v>
      </c>
      <c r="N20" s="80">
        <v>89</v>
      </c>
      <c r="O20" s="80">
        <v>107</v>
      </c>
      <c r="P20" s="80">
        <v>106</v>
      </c>
      <c r="Q20" s="80">
        <v>117</v>
      </c>
      <c r="R20" s="80">
        <v>124</v>
      </c>
      <c r="S20" s="78">
        <v>104</v>
      </c>
      <c r="T20" s="81">
        <v>141</v>
      </c>
      <c r="V20" s="25" t="s">
        <v>22</v>
      </c>
      <c r="W20" s="28"/>
      <c r="X20" s="5">
        <f t="shared" ref="X20:AI24" si="9">(X8-W8)/W8*100</f>
        <v>12.967032967032969</v>
      </c>
      <c r="Y20" s="6">
        <f t="shared" si="9"/>
        <v>-4.9610894941634243</v>
      </c>
      <c r="Z20" s="5">
        <f t="shared" si="9"/>
        <v>2.1494370522006143</v>
      </c>
      <c r="AA20" s="5">
        <f t="shared" si="9"/>
        <v>1.002004008016032</v>
      </c>
      <c r="AB20" s="5">
        <f t="shared" si="9"/>
        <v>4.8611111111111116</v>
      </c>
      <c r="AC20" s="5">
        <f t="shared" si="9"/>
        <v>5.6764427625354781</v>
      </c>
      <c r="AD20" s="5">
        <f t="shared" si="9"/>
        <v>5.9982094897045659</v>
      </c>
      <c r="AE20" s="65">
        <f t="shared" si="9"/>
        <v>9.0371621621621632</v>
      </c>
      <c r="AF20" s="65">
        <f t="shared" si="9"/>
        <v>6.3516653756777686</v>
      </c>
      <c r="AG20" s="65">
        <f t="shared" si="9"/>
        <v>6.7006554989075013</v>
      </c>
      <c r="AH20" s="66">
        <f t="shared" si="9"/>
        <v>-0.27303754266211605</v>
      </c>
      <c r="AI20" s="66">
        <f t="shared" si="9"/>
        <v>-5.6810403832991101</v>
      </c>
      <c r="AJ20" s="66">
        <f t="shared" si="7"/>
        <v>-6.5312046444121918</v>
      </c>
      <c r="AK20" s="65">
        <f t="shared" si="8"/>
        <v>24.22360248447205</v>
      </c>
      <c r="AL20" s="65">
        <f t="shared" si="8"/>
        <v>6</v>
      </c>
      <c r="AM20" s="66">
        <f t="shared" si="8"/>
        <v>-4.9528301886792452</v>
      </c>
      <c r="AN20" s="84">
        <f t="shared" si="8"/>
        <v>0.99255583126550873</v>
      </c>
    </row>
    <row r="21" spans="2:40" x14ac:dyDescent="0.25">
      <c r="B21" s="39" t="s">
        <v>14</v>
      </c>
      <c r="C21" s="7"/>
      <c r="D21" s="1"/>
      <c r="E21" s="1">
        <v>5</v>
      </c>
      <c r="F21" s="1"/>
      <c r="G21" s="1"/>
      <c r="H21" s="1">
        <v>4</v>
      </c>
      <c r="I21" s="1">
        <v>3</v>
      </c>
      <c r="J21" s="1">
        <v>4</v>
      </c>
      <c r="K21" s="61"/>
      <c r="L21" s="61"/>
      <c r="M21" s="61"/>
      <c r="N21" s="61">
        <v>12</v>
      </c>
      <c r="O21" s="61">
        <v>2</v>
      </c>
      <c r="P21" s="61">
        <v>4</v>
      </c>
      <c r="Q21" s="61">
        <v>1</v>
      </c>
      <c r="R21" s="61">
        <v>2</v>
      </c>
      <c r="S21" s="61">
        <v>3</v>
      </c>
      <c r="T21" s="8"/>
      <c r="V21" s="25" t="s">
        <v>23</v>
      </c>
      <c r="W21" s="28"/>
      <c r="X21" s="5">
        <f t="shared" si="9"/>
        <v>58.675799086757998</v>
      </c>
      <c r="Y21" s="6">
        <f t="shared" si="9"/>
        <v>-8.4892086330935257</v>
      </c>
      <c r="Z21" s="5">
        <f t="shared" si="9"/>
        <v>5.1886792452830193</v>
      </c>
      <c r="AA21" s="6">
        <f t="shared" si="9"/>
        <v>-1.0463378176382661</v>
      </c>
      <c r="AB21" s="6">
        <f t="shared" si="9"/>
        <v>-11.48036253776435</v>
      </c>
      <c r="AC21" s="6">
        <f t="shared" si="9"/>
        <v>-1.1945392491467577</v>
      </c>
      <c r="AD21" s="5">
        <f t="shared" si="9"/>
        <v>1.7271157167530224</v>
      </c>
      <c r="AE21" s="65">
        <f t="shared" si="9"/>
        <v>1.6977928692699491</v>
      </c>
      <c r="AF21" s="65">
        <f t="shared" si="9"/>
        <v>2.8380634390651087</v>
      </c>
      <c r="AG21" s="65">
        <f t="shared" si="9"/>
        <v>0.16233766233766234</v>
      </c>
      <c r="AH21" s="66">
        <f t="shared" si="9"/>
        <v>-3.8897893030794171</v>
      </c>
      <c r="AI21" s="66">
        <f t="shared" si="9"/>
        <v>-7.2512647554806078</v>
      </c>
      <c r="AJ21" s="65">
        <f t="shared" si="7"/>
        <v>5.6363636363636367</v>
      </c>
      <c r="AK21" s="65">
        <f t="shared" si="8"/>
        <v>11.703958691910499</v>
      </c>
      <c r="AL21" s="65">
        <f t="shared" si="8"/>
        <v>7.7041602465331271</v>
      </c>
      <c r="AM21" s="65">
        <f t="shared" si="8"/>
        <v>5.4363376251788269</v>
      </c>
      <c r="AN21" s="84">
        <f t="shared" si="8"/>
        <v>9.633649932157395</v>
      </c>
    </row>
    <row r="22" spans="2:40" x14ac:dyDescent="0.25">
      <c r="B22" s="39" t="s">
        <v>15</v>
      </c>
      <c r="C22" s="7"/>
      <c r="D22" s="1">
        <v>15</v>
      </c>
      <c r="E22" s="1">
        <v>17</v>
      </c>
      <c r="F22" s="1">
        <v>19</v>
      </c>
      <c r="G22" s="1">
        <v>2</v>
      </c>
      <c r="H22" s="1">
        <v>8</v>
      </c>
      <c r="I22" s="1">
        <v>8</v>
      </c>
      <c r="J22" s="1">
        <v>9</v>
      </c>
      <c r="K22" s="61">
        <v>2</v>
      </c>
      <c r="L22" s="61">
        <v>4</v>
      </c>
      <c r="M22" s="61"/>
      <c r="N22" s="61">
        <v>27</v>
      </c>
      <c r="O22" s="61">
        <v>15</v>
      </c>
      <c r="P22" s="61">
        <v>6</v>
      </c>
      <c r="Q22" s="61">
        <v>11</v>
      </c>
      <c r="R22" s="61">
        <v>21</v>
      </c>
      <c r="S22" s="61">
        <v>4</v>
      </c>
      <c r="T22" s="8">
        <v>4</v>
      </c>
      <c r="V22" s="25" t="s">
        <v>24</v>
      </c>
      <c r="W22" s="28"/>
      <c r="X22" s="5">
        <f t="shared" si="9"/>
        <v>47.368421052631575</v>
      </c>
      <c r="Y22" s="6">
        <f t="shared" si="9"/>
        <v>-14.285714285714285</v>
      </c>
      <c r="Z22" s="5">
        <f t="shared" si="9"/>
        <v>10.648148148148149</v>
      </c>
      <c r="AA22" s="5">
        <f t="shared" si="9"/>
        <v>5.02092050209205</v>
      </c>
      <c r="AB22" s="6">
        <f t="shared" si="9"/>
        <v>-0.39840637450199201</v>
      </c>
      <c r="AC22" s="6">
        <f t="shared" si="9"/>
        <v>-9.1999999999999993</v>
      </c>
      <c r="AD22" s="5">
        <f t="shared" si="9"/>
        <v>3.5242290748898681</v>
      </c>
      <c r="AE22" s="66">
        <f t="shared" si="9"/>
        <v>-8.9361702127659584</v>
      </c>
      <c r="AF22" s="66">
        <f t="shared" si="9"/>
        <v>-4.6728971962616823</v>
      </c>
      <c r="AG22" s="66">
        <f t="shared" si="9"/>
        <v>-0.98039215686274506</v>
      </c>
      <c r="AH22" s="66">
        <f t="shared" si="9"/>
        <v>0.49504950495049505</v>
      </c>
      <c r="AI22" s="65">
        <f t="shared" si="9"/>
        <v>5.4187192118226601</v>
      </c>
      <c r="AJ22" s="65">
        <f t="shared" si="7"/>
        <v>2.8037383177570092</v>
      </c>
      <c r="AK22" s="65">
        <f t="shared" si="8"/>
        <v>13.18181818181818</v>
      </c>
      <c r="AL22" s="66">
        <f t="shared" si="8"/>
        <v>-1.6064257028112447</v>
      </c>
      <c r="AM22" s="65">
        <f t="shared" si="8"/>
        <v>0.40816326530612246</v>
      </c>
      <c r="AN22" s="84">
        <f t="shared" si="8"/>
        <v>8.1300813008130071</v>
      </c>
    </row>
    <row r="23" spans="2:40" ht="15.75" thickBot="1" x14ac:dyDescent="0.3">
      <c r="B23" s="39" t="s">
        <v>16</v>
      </c>
      <c r="C23" s="7">
        <v>437</v>
      </c>
      <c r="D23" s="1">
        <v>320</v>
      </c>
      <c r="E23" s="1">
        <v>241</v>
      </c>
      <c r="F23" s="1">
        <v>220</v>
      </c>
      <c r="G23" s="1">
        <v>171</v>
      </c>
      <c r="H23" s="1">
        <v>187</v>
      </c>
      <c r="I23" s="1">
        <v>180</v>
      </c>
      <c r="J23" s="1">
        <v>156</v>
      </c>
      <c r="K23" s="61">
        <v>182</v>
      </c>
      <c r="L23" s="61">
        <v>177</v>
      </c>
      <c r="M23" s="61">
        <v>119</v>
      </c>
      <c r="N23" s="61">
        <v>207</v>
      </c>
      <c r="O23" s="61">
        <v>176</v>
      </c>
      <c r="P23" s="61">
        <v>101</v>
      </c>
      <c r="Q23" s="61">
        <v>161</v>
      </c>
      <c r="R23" s="61">
        <v>127</v>
      </c>
      <c r="S23" s="61">
        <v>135</v>
      </c>
      <c r="T23" s="8">
        <v>99</v>
      </c>
      <c r="V23" s="26" t="s">
        <v>25</v>
      </c>
      <c r="W23" s="32"/>
      <c r="X23" s="33">
        <f t="shared" si="9"/>
        <v>-8.7145969498910674</v>
      </c>
      <c r="Y23" s="34">
        <f t="shared" si="9"/>
        <v>18.854415274463008</v>
      </c>
      <c r="Z23" s="34">
        <f t="shared" si="9"/>
        <v>1.0040160642570282</v>
      </c>
      <c r="AA23" s="33">
        <f t="shared" si="9"/>
        <v>-20.212060967528164</v>
      </c>
      <c r="AB23" s="34">
        <f t="shared" si="9"/>
        <v>15.365448504983389</v>
      </c>
      <c r="AC23" s="34">
        <f t="shared" si="9"/>
        <v>0.21598272138228944</v>
      </c>
      <c r="AD23" s="33">
        <f t="shared" si="9"/>
        <v>-11.494252873563218</v>
      </c>
      <c r="AE23" s="67">
        <f t="shared" si="9"/>
        <v>-6.0064935064935066</v>
      </c>
      <c r="AF23" s="77">
        <f t="shared" si="9"/>
        <v>2.849740932642487</v>
      </c>
      <c r="AG23" s="67">
        <f t="shared" si="9"/>
        <v>-19.479429051217465</v>
      </c>
      <c r="AH23" s="77">
        <f t="shared" si="9"/>
        <v>22.419186652763294</v>
      </c>
      <c r="AI23" s="77">
        <f t="shared" si="9"/>
        <v>-5.9625212947189095</v>
      </c>
      <c r="AJ23" s="67">
        <f t="shared" si="7"/>
        <v>-16.123188405797102</v>
      </c>
      <c r="AK23" s="77">
        <f t="shared" si="8"/>
        <v>17.818574514038875</v>
      </c>
      <c r="AL23" s="67">
        <f t="shared" si="8"/>
        <v>-0.36663611365719523</v>
      </c>
      <c r="AM23" s="67">
        <f t="shared" si="8"/>
        <v>-4.5998160073597054</v>
      </c>
      <c r="AN23" s="85">
        <f t="shared" si="8"/>
        <v>-24.590163934426229</v>
      </c>
    </row>
    <row r="24" spans="2:40" ht="15.75" thickBot="1" x14ac:dyDescent="0.3">
      <c r="B24" s="39" t="s">
        <v>17</v>
      </c>
      <c r="C24" s="7">
        <v>462</v>
      </c>
      <c r="D24" s="1">
        <v>389</v>
      </c>
      <c r="E24" s="1">
        <v>297</v>
      </c>
      <c r="F24" s="1">
        <v>612</v>
      </c>
      <c r="G24" s="1">
        <v>377</v>
      </c>
      <c r="H24" s="1">
        <v>429</v>
      </c>
      <c r="I24" s="1">
        <v>397</v>
      </c>
      <c r="J24" s="1">
        <v>301</v>
      </c>
      <c r="K24" s="61">
        <v>308</v>
      </c>
      <c r="L24" s="61">
        <v>360</v>
      </c>
      <c r="M24" s="61">
        <v>251</v>
      </c>
      <c r="N24" s="61">
        <v>314</v>
      </c>
      <c r="O24" s="61">
        <v>409</v>
      </c>
      <c r="P24" s="61">
        <v>241</v>
      </c>
      <c r="Q24" s="61">
        <v>267</v>
      </c>
      <c r="R24" s="61">
        <v>304</v>
      </c>
      <c r="S24" s="61">
        <v>273</v>
      </c>
      <c r="T24" s="8">
        <v>268</v>
      </c>
      <c r="V24" s="27" t="s">
        <v>26</v>
      </c>
      <c r="W24" s="35"/>
      <c r="X24" s="36">
        <f t="shared" si="9"/>
        <v>26.393629124004551</v>
      </c>
      <c r="Y24" s="37">
        <f t="shared" si="9"/>
        <v>-6.1206120612061206</v>
      </c>
      <c r="Z24" s="36">
        <f t="shared" si="9"/>
        <v>3.4995206136145733</v>
      </c>
      <c r="AA24" s="36">
        <f t="shared" si="9"/>
        <v>1.3895321908290876</v>
      </c>
      <c r="AB24" s="37">
        <f t="shared" si="9"/>
        <v>-0.6395614435815441</v>
      </c>
      <c r="AC24" s="36">
        <f t="shared" si="9"/>
        <v>3.2183908045977012</v>
      </c>
      <c r="AD24" s="36">
        <f t="shared" si="9"/>
        <v>4.1870824053452118</v>
      </c>
      <c r="AE24" s="68">
        <f t="shared" si="9"/>
        <v>4.2753313381787086</v>
      </c>
      <c r="AF24" s="68">
        <f t="shared" si="9"/>
        <v>4.7150471504715048</v>
      </c>
      <c r="AG24" s="68">
        <f t="shared" si="9"/>
        <v>5.4815974941268601</v>
      </c>
      <c r="AH24" s="83">
        <f t="shared" si="9"/>
        <v>-1.3734224201930216</v>
      </c>
      <c r="AI24" s="83">
        <f t="shared" si="9"/>
        <v>-5.9465562664659393</v>
      </c>
      <c r="AJ24" s="83">
        <f t="shared" si="7"/>
        <v>-3.1212484993997598</v>
      </c>
      <c r="AK24" s="68">
        <f t="shared" si="8"/>
        <v>19.702602230483272</v>
      </c>
      <c r="AL24" s="68">
        <f t="shared" si="8"/>
        <v>4.8999309868875089</v>
      </c>
      <c r="AM24" s="83">
        <f t="shared" si="8"/>
        <v>-2.2039473684210527</v>
      </c>
      <c r="AN24" s="101">
        <f t="shared" si="8"/>
        <v>2.8254288597376389</v>
      </c>
    </row>
    <row r="25" spans="2:40" x14ac:dyDescent="0.25">
      <c r="B25" s="39" t="s">
        <v>18</v>
      </c>
      <c r="C25" s="7">
        <v>230</v>
      </c>
      <c r="D25" s="1">
        <v>259</v>
      </c>
      <c r="E25" s="1">
        <v>540</v>
      </c>
      <c r="F25" s="1">
        <v>274</v>
      </c>
      <c r="G25" s="1">
        <v>363</v>
      </c>
      <c r="H25" s="1">
        <v>301</v>
      </c>
      <c r="I25" s="1">
        <v>198</v>
      </c>
      <c r="J25" s="1">
        <v>274</v>
      </c>
      <c r="K25" s="61">
        <v>232</v>
      </c>
      <c r="L25" s="61">
        <v>225</v>
      </c>
      <c r="M25" s="61">
        <v>222</v>
      </c>
      <c r="N25" s="61">
        <v>217</v>
      </c>
      <c r="O25" s="61">
        <v>270</v>
      </c>
      <c r="P25" s="61">
        <v>201</v>
      </c>
      <c r="Q25" s="61">
        <v>169</v>
      </c>
      <c r="R25" s="61">
        <v>185</v>
      </c>
      <c r="S25" s="61">
        <v>151</v>
      </c>
      <c r="T25" s="8">
        <v>250</v>
      </c>
      <c r="V25" s="2"/>
      <c r="W25" s="4"/>
      <c r="X25" s="4"/>
      <c r="Y25" s="4"/>
      <c r="Z25" s="4"/>
      <c r="AA25" s="4"/>
      <c r="AB25" s="4"/>
      <c r="AC25" s="4"/>
      <c r="AD25" s="4"/>
      <c r="AE25" s="4"/>
    </row>
    <row r="26" spans="2:40" x14ac:dyDescent="0.25">
      <c r="B26" s="39" t="s">
        <v>19</v>
      </c>
      <c r="C26" s="7">
        <v>248</v>
      </c>
      <c r="D26" s="1">
        <v>274</v>
      </c>
      <c r="E26" s="1">
        <v>394</v>
      </c>
      <c r="F26" s="1">
        <v>384</v>
      </c>
      <c r="G26" s="1">
        <v>291</v>
      </c>
      <c r="H26" s="1">
        <v>460</v>
      </c>
      <c r="I26" s="1">
        <v>606</v>
      </c>
      <c r="J26" s="1">
        <v>488</v>
      </c>
      <c r="K26" s="61">
        <v>434</v>
      </c>
      <c r="L26" s="61">
        <v>425</v>
      </c>
      <c r="M26" s="61">
        <v>367</v>
      </c>
      <c r="N26" s="61">
        <v>397</v>
      </c>
      <c r="O26" s="61">
        <v>232</v>
      </c>
      <c r="P26" s="61">
        <v>373</v>
      </c>
      <c r="Q26" s="61">
        <v>482</v>
      </c>
      <c r="R26" s="61">
        <v>448</v>
      </c>
      <c r="S26" s="61">
        <v>471</v>
      </c>
      <c r="T26" s="8">
        <v>161</v>
      </c>
      <c r="V26" s="104" t="s">
        <v>30</v>
      </c>
      <c r="W26" s="104"/>
      <c r="X26" s="104"/>
      <c r="Y26" s="104"/>
      <c r="Z26" s="104"/>
      <c r="AA26" s="104"/>
      <c r="AB26" s="104"/>
      <c r="AC26" s="104"/>
      <c r="AD26" s="104"/>
      <c r="AE26" s="104"/>
    </row>
    <row r="27" spans="2:40" ht="15.75" thickBot="1" x14ac:dyDescent="0.3">
      <c r="B27" s="40" t="s">
        <v>20</v>
      </c>
      <c r="C27" s="9">
        <v>3481</v>
      </c>
      <c r="D27" s="10">
        <v>3764</v>
      </c>
      <c r="E27" s="10">
        <v>3852</v>
      </c>
      <c r="F27" s="10">
        <v>3975</v>
      </c>
      <c r="G27" s="10">
        <v>3708</v>
      </c>
      <c r="H27" s="10">
        <v>3924</v>
      </c>
      <c r="I27" s="10">
        <v>4024</v>
      </c>
      <c r="J27" s="10">
        <v>3970</v>
      </c>
      <c r="K27" s="62">
        <v>4038</v>
      </c>
      <c r="L27" s="62">
        <v>4305</v>
      </c>
      <c r="M27" s="62">
        <v>4138</v>
      </c>
      <c r="N27" s="62">
        <v>4374</v>
      </c>
      <c r="O27" s="62">
        <v>3983</v>
      </c>
      <c r="P27" s="62">
        <v>3590</v>
      </c>
      <c r="Q27" s="62">
        <v>4390</v>
      </c>
      <c r="R27" s="62">
        <v>4579</v>
      </c>
      <c r="S27" s="62">
        <v>4362</v>
      </c>
      <c r="T27" s="11">
        <v>4120</v>
      </c>
    </row>
    <row r="30" spans="2:40" ht="15.75" thickBot="1" x14ac:dyDescent="0.3">
      <c r="B30" s="104" t="s">
        <v>42</v>
      </c>
      <c r="C30" s="104"/>
      <c r="D30" s="104"/>
      <c r="E30" s="104"/>
      <c r="F30" s="104"/>
      <c r="G30" s="104"/>
      <c r="H30" s="104"/>
      <c r="I30" s="104"/>
      <c r="J30" s="104"/>
      <c r="K30" s="104"/>
      <c r="L30" s="43"/>
    </row>
    <row r="31" spans="2:40" ht="15.75" thickBot="1" x14ac:dyDescent="0.3">
      <c r="B31" s="44"/>
      <c r="C31" s="90">
        <v>2008</v>
      </c>
      <c r="D31" s="91">
        <v>2009</v>
      </c>
      <c r="E31" s="91">
        <v>2010</v>
      </c>
      <c r="F31" s="91">
        <v>2011</v>
      </c>
      <c r="G31" s="91">
        <v>2012</v>
      </c>
      <c r="H31" s="91">
        <v>2013</v>
      </c>
      <c r="I31" s="91">
        <v>2014</v>
      </c>
      <c r="J31" s="91">
        <v>2015</v>
      </c>
      <c r="K31" s="92">
        <v>2016</v>
      </c>
      <c r="L31" s="92">
        <v>2017</v>
      </c>
      <c r="M31" s="92">
        <v>2018</v>
      </c>
      <c r="N31" s="92">
        <v>2019</v>
      </c>
      <c r="O31" s="92">
        <v>2020</v>
      </c>
      <c r="P31" s="92">
        <v>2021</v>
      </c>
      <c r="Q31" s="92">
        <v>2022</v>
      </c>
      <c r="R31" s="92">
        <v>2023</v>
      </c>
      <c r="S31" s="17">
        <v>2024</v>
      </c>
      <c r="T31" s="45"/>
      <c r="U31" s="45"/>
    </row>
    <row r="32" spans="2:40" x14ac:dyDescent="0.25">
      <c r="B32" s="71" t="s">
        <v>2</v>
      </c>
      <c r="C32" s="93"/>
      <c r="D32" s="94"/>
      <c r="E32" s="95"/>
      <c r="F32" s="95"/>
      <c r="G32" s="96"/>
      <c r="H32" s="95"/>
      <c r="I32" s="95"/>
      <c r="J32" s="95"/>
      <c r="K32" s="95"/>
      <c r="L32" s="95"/>
      <c r="M32" s="97"/>
      <c r="N32" s="98">
        <v>400</v>
      </c>
      <c r="O32" s="94"/>
      <c r="P32" s="94"/>
      <c r="Q32" s="94"/>
      <c r="R32" s="94"/>
      <c r="S32" s="99"/>
      <c r="T32" s="48"/>
      <c r="U32" s="48"/>
    </row>
    <row r="33" spans="2:21" x14ac:dyDescent="0.25">
      <c r="B33" s="72" t="s">
        <v>3</v>
      </c>
      <c r="C33" s="46"/>
      <c r="D33" s="47"/>
      <c r="E33" s="70"/>
      <c r="F33" s="70"/>
      <c r="G33" s="47"/>
      <c r="H33" s="70"/>
      <c r="I33" s="70"/>
      <c r="J33" s="70"/>
      <c r="K33" s="70"/>
      <c r="L33" s="70"/>
      <c r="M33" s="70"/>
      <c r="N33" s="47"/>
      <c r="O33" s="53">
        <f>(O10-N9)/N9*100</f>
        <v>-18.75</v>
      </c>
      <c r="P33" s="49"/>
      <c r="Q33" s="49"/>
      <c r="R33" s="49"/>
      <c r="S33" s="50"/>
      <c r="T33" s="52"/>
      <c r="U33" s="52"/>
    </row>
    <row r="34" spans="2:21" x14ac:dyDescent="0.25">
      <c r="B34" s="72" t="s">
        <v>4</v>
      </c>
      <c r="C34" s="46"/>
      <c r="D34" s="47"/>
      <c r="E34" s="70"/>
      <c r="F34" s="70"/>
      <c r="G34" s="47"/>
      <c r="H34" s="70"/>
      <c r="I34" s="70"/>
      <c r="J34" s="70"/>
      <c r="K34" s="70"/>
      <c r="L34" s="70"/>
      <c r="M34" s="70"/>
      <c r="N34" s="47"/>
      <c r="O34" s="49"/>
      <c r="P34" s="53">
        <f>(P11-O10)/O10*100</f>
        <v>-12.615384615384615</v>
      </c>
      <c r="Q34" s="49"/>
      <c r="R34" s="49"/>
      <c r="S34" s="50"/>
      <c r="T34" s="52"/>
      <c r="U34" s="52"/>
    </row>
    <row r="35" spans="2:21" ht="15.75" thickBot="1" x14ac:dyDescent="0.3">
      <c r="B35" s="72" t="s">
        <v>5</v>
      </c>
      <c r="C35" s="46"/>
      <c r="D35" s="47"/>
      <c r="E35" s="70"/>
      <c r="F35" s="70"/>
      <c r="G35" s="47"/>
      <c r="H35" s="70"/>
      <c r="I35" s="70"/>
      <c r="J35" s="70"/>
      <c r="K35" s="70"/>
      <c r="L35" s="70"/>
      <c r="M35" s="70"/>
      <c r="N35" s="47"/>
      <c r="O35" s="49"/>
      <c r="P35" s="49"/>
      <c r="Q35" s="88">
        <f>(Q12-P11)/P11*100</f>
        <v>10.56338028169014</v>
      </c>
      <c r="R35" s="49"/>
      <c r="S35" s="50"/>
      <c r="T35" s="52"/>
      <c r="U35" s="52"/>
    </row>
    <row r="36" spans="2:21" x14ac:dyDescent="0.25">
      <c r="B36" s="72" t="s">
        <v>6</v>
      </c>
      <c r="C36" s="46"/>
      <c r="D36" s="47"/>
      <c r="E36" s="70"/>
      <c r="F36" s="70"/>
      <c r="G36" s="47"/>
      <c r="H36" s="70"/>
      <c r="I36" s="70"/>
      <c r="J36" s="70"/>
      <c r="K36" s="70"/>
      <c r="L36" s="70"/>
      <c r="M36" s="70"/>
      <c r="N36" s="47"/>
      <c r="O36" s="49"/>
      <c r="P36" s="49"/>
      <c r="Q36" s="49"/>
      <c r="R36" s="53">
        <f>(R13-Q12)/Q12*100</f>
        <v>-4.1401273885350314</v>
      </c>
      <c r="S36" s="50"/>
      <c r="T36" s="106" t="s">
        <v>43</v>
      </c>
      <c r="U36" s="107"/>
    </row>
    <row r="37" spans="2:21" ht="15.75" thickBot="1" x14ac:dyDescent="0.3">
      <c r="B37" s="72" t="s">
        <v>7</v>
      </c>
      <c r="C37" s="46"/>
      <c r="D37" s="47"/>
      <c r="E37" s="70"/>
      <c r="F37" s="70"/>
      <c r="G37" s="47"/>
      <c r="H37" s="70"/>
      <c r="I37" s="70"/>
      <c r="J37" s="70"/>
      <c r="K37" s="70"/>
      <c r="L37" s="70"/>
      <c r="M37" s="70"/>
      <c r="N37" s="47"/>
      <c r="O37" s="49"/>
      <c r="P37" s="49"/>
      <c r="Q37" s="49"/>
      <c r="R37" s="49"/>
      <c r="S37" s="76">
        <f>(S14-R13)/R13*100</f>
        <v>-11.960132890365449</v>
      </c>
      <c r="T37" s="102">
        <f>(S14-N9)/N9*100</f>
        <v>-33.75</v>
      </c>
      <c r="U37" s="103"/>
    </row>
    <row r="38" spans="2:21" x14ac:dyDescent="0.25">
      <c r="B38" s="72" t="s">
        <v>8</v>
      </c>
      <c r="C38" s="46"/>
      <c r="D38" s="47"/>
      <c r="E38" s="70"/>
      <c r="F38" s="70"/>
      <c r="G38" s="79"/>
      <c r="H38" s="70"/>
      <c r="I38" s="70"/>
      <c r="J38" s="70"/>
      <c r="K38" s="70"/>
      <c r="L38" s="70"/>
      <c r="M38" s="70"/>
      <c r="N38" s="54">
        <v>167</v>
      </c>
      <c r="O38" s="49"/>
      <c r="P38" s="49"/>
      <c r="Q38" s="49"/>
      <c r="R38" s="49"/>
      <c r="S38" s="50"/>
      <c r="T38" s="51"/>
      <c r="U38" s="52"/>
    </row>
    <row r="39" spans="2:21" x14ac:dyDescent="0.25">
      <c r="B39" s="72" t="s">
        <v>9</v>
      </c>
      <c r="C39" s="46"/>
      <c r="D39" s="47"/>
      <c r="E39" s="70"/>
      <c r="F39" s="70"/>
      <c r="G39" s="47"/>
      <c r="H39" s="70"/>
      <c r="I39" s="70"/>
      <c r="J39" s="70"/>
      <c r="K39" s="70"/>
      <c r="L39" s="70"/>
      <c r="M39" s="70"/>
      <c r="N39" s="47"/>
      <c r="O39" s="55">
        <f>(O16-N15)/N15*100</f>
        <v>-2.3952095808383236</v>
      </c>
      <c r="P39" s="49"/>
      <c r="Q39" s="49"/>
      <c r="R39" s="49"/>
      <c r="S39" s="50"/>
      <c r="T39" s="51"/>
      <c r="U39" s="52"/>
    </row>
    <row r="40" spans="2:21" x14ac:dyDescent="0.25">
      <c r="B40" s="72" t="s">
        <v>10</v>
      </c>
      <c r="C40" s="46"/>
      <c r="D40" s="47"/>
      <c r="E40" s="70"/>
      <c r="F40" s="70"/>
      <c r="G40" s="47"/>
      <c r="H40" s="70"/>
      <c r="I40" s="70"/>
      <c r="J40" s="70"/>
      <c r="K40" s="70"/>
      <c r="L40" s="70"/>
      <c r="M40" s="70"/>
      <c r="N40" s="47"/>
      <c r="O40" s="49"/>
      <c r="P40" s="55">
        <f>(P17-O16)/O16*100</f>
        <v>-15.337423312883436</v>
      </c>
      <c r="Q40" s="49"/>
      <c r="R40" s="49"/>
      <c r="S40" s="50"/>
      <c r="T40" s="51"/>
      <c r="U40" s="52"/>
    </row>
    <row r="41" spans="2:21" ht="15.75" thickBot="1" x14ac:dyDescent="0.3">
      <c r="B41" s="72" t="s">
        <v>11</v>
      </c>
      <c r="C41" s="46"/>
      <c r="D41" s="47"/>
      <c r="E41" s="70"/>
      <c r="F41" s="70"/>
      <c r="G41" s="47"/>
      <c r="H41" s="70"/>
      <c r="I41" s="70"/>
      <c r="J41" s="70"/>
      <c r="K41" s="70"/>
      <c r="L41" s="70"/>
      <c r="M41" s="70"/>
      <c r="N41" s="47"/>
      <c r="O41" s="49"/>
      <c r="P41" s="49"/>
      <c r="Q41" s="55">
        <f>(Q18-P17)/P17*100</f>
        <v>-0.72463768115942029</v>
      </c>
      <c r="R41" s="49"/>
      <c r="S41" s="50"/>
      <c r="T41" s="51"/>
      <c r="U41" s="52"/>
    </row>
    <row r="42" spans="2:21" x14ac:dyDescent="0.25">
      <c r="B42" s="72" t="s">
        <v>12</v>
      </c>
      <c r="C42" s="46"/>
      <c r="D42" s="47"/>
      <c r="E42" s="70"/>
      <c r="F42" s="70"/>
      <c r="G42" s="47"/>
      <c r="H42" s="70"/>
      <c r="I42" s="70"/>
      <c r="J42" s="70"/>
      <c r="K42" s="70"/>
      <c r="L42" s="70"/>
      <c r="M42" s="70"/>
      <c r="N42" s="47"/>
      <c r="O42" s="49"/>
      <c r="P42" s="49"/>
      <c r="Q42" s="49"/>
      <c r="R42" s="55">
        <f>(R19-Q18)/Q18*100</f>
        <v>-11.678832116788321</v>
      </c>
      <c r="S42" s="50"/>
      <c r="T42" s="106" t="s">
        <v>44</v>
      </c>
      <c r="U42" s="107"/>
    </row>
    <row r="43" spans="2:21" ht="15.75" thickBot="1" x14ac:dyDescent="0.3">
      <c r="B43" s="73" t="s">
        <v>13</v>
      </c>
      <c r="C43" s="56"/>
      <c r="D43" s="57"/>
      <c r="E43" s="74"/>
      <c r="F43" s="74"/>
      <c r="G43" s="57"/>
      <c r="H43" s="74"/>
      <c r="I43" s="74"/>
      <c r="J43" s="74"/>
      <c r="K43" s="74"/>
      <c r="L43" s="74"/>
      <c r="M43" s="100"/>
      <c r="N43" s="57"/>
      <c r="O43" s="58"/>
      <c r="P43" s="58"/>
      <c r="Q43" s="58"/>
      <c r="R43" s="58"/>
      <c r="S43" s="89">
        <f>(S20-R19)/R19*100</f>
        <v>-14.049586776859504</v>
      </c>
      <c r="T43" s="102">
        <f>(S20-N15)/N15*100</f>
        <v>-37.724550898203589</v>
      </c>
      <c r="U43" s="103"/>
    </row>
    <row r="45" spans="2:21" x14ac:dyDescent="0.25">
      <c r="B45" s="41" t="s">
        <v>31</v>
      </c>
    </row>
    <row r="46" spans="2:21" x14ac:dyDescent="0.25">
      <c r="B46" s="41" t="s">
        <v>32</v>
      </c>
    </row>
    <row r="47" spans="2:21" x14ac:dyDescent="0.25">
      <c r="B47" s="41" t="s">
        <v>33</v>
      </c>
    </row>
    <row r="48" spans="2:21" x14ac:dyDescent="0.25">
      <c r="B48" s="41" t="s">
        <v>34</v>
      </c>
    </row>
    <row r="49" spans="2:2" x14ac:dyDescent="0.25">
      <c r="B49" s="42" t="s">
        <v>35</v>
      </c>
    </row>
    <row r="50" spans="2:2" x14ac:dyDescent="0.25">
      <c r="B50" s="42" t="s">
        <v>36</v>
      </c>
    </row>
    <row r="51" spans="2:2" x14ac:dyDescent="0.25">
      <c r="B51" s="42" t="s">
        <v>37</v>
      </c>
    </row>
    <row r="52" spans="2:2" x14ac:dyDescent="0.25">
      <c r="B52" s="42" t="s">
        <v>38</v>
      </c>
    </row>
    <row r="53" spans="2:2" x14ac:dyDescent="0.25">
      <c r="B53" s="42" t="s">
        <v>39</v>
      </c>
    </row>
    <row r="54" spans="2:2" x14ac:dyDescent="0.25">
      <c r="B54" s="42" t="s">
        <v>40</v>
      </c>
    </row>
    <row r="55" spans="2:2" x14ac:dyDescent="0.25">
      <c r="B55" s="42" t="s">
        <v>45</v>
      </c>
    </row>
    <row r="56" spans="2:2" x14ac:dyDescent="0.25">
      <c r="B56" s="42" t="s">
        <v>46</v>
      </c>
    </row>
    <row r="57" spans="2:2" x14ac:dyDescent="0.25">
      <c r="B57" s="42" t="s">
        <v>47</v>
      </c>
    </row>
    <row r="58" spans="2:2" x14ac:dyDescent="0.25">
      <c r="B58" s="42" t="s">
        <v>48</v>
      </c>
    </row>
    <row r="59" spans="2:2" x14ac:dyDescent="0.25">
      <c r="B59" s="42" t="s">
        <v>49</v>
      </c>
    </row>
    <row r="60" spans="2:2" x14ac:dyDescent="0.25">
      <c r="B60" s="42" t="s">
        <v>50</v>
      </c>
    </row>
    <row r="61" spans="2:2" x14ac:dyDescent="0.25">
      <c r="B61" s="42" t="s">
        <v>51</v>
      </c>
    </row>
    <row r="62" spans="2:2" x14ac:dyDescent="0.25">
      <c r="B62" s="42" t="s">
        <v>52</v>
      </c>
    </row>
    <row r="63" spans="2:2" x14ac:dyDescent="0.25">
      <c r="B63" s="42" t="s">
        <v>53</v>
      </c>
    </row>
  </sheetData>
  <mergeCells count="10">
    <mergeCell ref="T43:U43"/>
    <mergeCell ref="V14:AE14"/>
    <mergeCell ref="V26:AE26"/>
    <mergeCell ref="B30:K30"/>
    <mergeCell ref="B1:AN1"/>
    <mergeCell ref="B2:AN2"/>
    <mergeCell ref="B3:AN3"/>
    <mergeCell ref="T36:U36"/>
    <mergeCell ref="T37:U37"/>
    <mergeCell ref="T42:U42"/>
  </mergeCells>
  <conditionalFormatting sqref="X19:AF24">
    <cfRule type="iconSet" priority="11">
      <iconSet iconSet="3Arrows">
        <cfvo type="percent" val="0"/>
        <cfvo type="num" val="0"/>
        <cfvo type="num" val="0" gte="0"/>
      </iconSet>
    </cfRule>
  </conditionalFormatting>
  <conditionalFormatting sqref="S36">
    <cfRule type="iconSet" priority="9">
      <iconSet iconSet="3Arrows">
        <cfvo type="percent" val="0"/>
        <cfvo type="num" val="0"/>
        <cfvo type="num" val="0" gte="0"/>
      </iconSet>
    </cfRule>
  </conditionalFormatting>
  <conditionalFormatting sqref="S42">
    <cfRule type="iconSet" priority="8">
      <iconSet iconSet="3Arrows">
        <cfvo type="percent" val="0"/>
        <cfvo type="num" val="0"/>
        <cfvo type="num" val="0" gte="0"/>
      </iconSet>
    </cfRule>
  </conditionalFormatting>
  <conditionalFormatting sqref="AG19:AG24">
    <cfRule type="iconSet" priority="7">
      <iconSet iconSet="3Arrows">
        <cfvo type="percent" val="0"/>
        <cfvo type="num" val="0"/>
        <cfvo type="num" val="0" gte="0"/>
      </iconSet>
    </cfRule>
  </conditionalFormatting>
  <conditionalFormatting sqref="AH19:AI24">
    <cfRule type="iconSet" priority="6">
      <iconSet iconSet="3Arrows">
        <cfvo type="percent" val="0"/>
        <cfvo type="num" val="0"/>
        <cfvo type="num" val="0" gte="0"/>
      </iconSet>
    </cfRule>
  </conditionalFormatting>
  <conditionalFormatting sqref="T36">
    <cfRule type="iconSet" priority="5">
      <iconSet iconSet="3Arrows">
        <cfvo type="percent" val="0"/>
        <cfvo type="num" val="0"/>
        <cfvo type="num" val="0" gte="0"/>
      </iconSet>
    </cfRule>
  </conditionalFormatting>
  <conditionalFormatting sqref="T42">
    <cfRule type="iconSet" priority="4">
      <iconSet iconSet="3Arrows">
        <cfvo type="percent" val="0"/>
        <cfvo type="num" val="0"/>
        <cfvo type="num" val="0" gte="0"/>
      </iconSet>
    </cfRule>
  </conditionalFormatting>
  <conditionalFormatting sqref="N33:S37 T43 T37 S37:S41 T38:U41 N39:S43 O38:S38 T33:U35">
    <cfRule type="iconSet" priority="14">
      <iconSet iconSet="3Arrows">
        <cfvo type="percent" val="0"/>
        <cfvo type="num" val="0"/>
        <cfvo type="num" val="0" gte="0"/>
      </iconSet>
    </cfRule>
  </conditionalFormatting>
  <conditionalFormatting sqref="AJ19:AL24">
    <cfRule type="iconSet" priority="3">
      <iconSet iconSet="3Arrows">
        <cfvo type="percent" val="0"/>
        <cfvo type="num" val="0"/>
        <cfvo type="num" val="0" gte="0"/>
      </iconSet>
    </cfRule>
  </conditionalFormatting>
  <conditionalFormatting sqref="AM19:AM24">
    <cfRule type="iconSet" priority="2">
      <iconSet iconSet="3Arrows">
        <cfvo type="percent" val="0"/>
        <cfvo type="num" val="0"/>
        <cfvo type="num" val="0" gte="0"/>
      </iconSet>
    </cfRule>
  </conditionalFormatting>
  <conditionalFormatting sqref="AN19:AN24">
    <cfRule type="iconSet" priority="1">
      <iconSet iconSet="3Arrows">
        <cfvo type="percent" val="0"/>
        <cfvo type="num" val="0"/>
        <cfvo type="num" val="0" gte="0"/>
      </iconSet>
    </cfRule>
  </conditionalFormatting>
  <pageMargins left="0.7" right="0.7" top="0.75" bottom="0.75" header="0.3" footer="0.3"/>
  <pageSetup scale="59" orientation="landscape" r:id="rId1"/>
  <ignoredErrors>
    <ignoredError sqref="W8:AE12 AF8:AF12 AG8:AG12 AH8:AH12 AI8:AI12 AJ8:AK12 AL12 AL8:AL11 AM8:AM12 AN8:AN12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 OFICIAL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COLOMBIA</dc:creator>
  <cp:lastModifiedBy>COBERTURA-D</cp:lastModifiedBy>
  <cp:lastPrinted>2018-07-25T16:47:04Z</cp:lastPrinted>
  <dcterms:created xsi:type="dcterms:W3CDTF">2016-04-19T17:02:43Z</dcterms:created>
  <dcterms:modified xsi:type="dcterms:W3CDTF">2025-11-25T02:12:47Z</dcterms:modified>
</cp:coreProperties>
</file>